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dp\65_Дирекция по строительству\Обмен\2016\+960_ГОСТИНИЦА 5\выход к договору\"/>
    </mc:Choice>
  </mc:AlternateContent>
  <bookViews>
    <workbookView xWindow="0" yWindow="0" windowWidth="28800" windowHeight="10935"/>
  </bookViews>
  <sheets>
    <sheet name="Объектный сметный расчет" sheetId="1" r:id="rId1"/>
  </sheets>
  <definedNames>
    <definedName name="_xlnm.Print_Titles" localSheetId="0">'Объектный сметный расчет'!$20:$20</definedName>
    <definedName name="_xlnm.Print_Area" localSheetId="0">'Объектный сметный расчет'!$A$1:$J$30</definedName>
  </definedNames>
  <calcPr calcId="152511"/>
</workbook>
</file>

<file path=xl/calcChain.xml><?xml version="1.0" encoding="utf-8"?>
<calcChain xmlns="http://schemas.openxmlformats.org/spreadsheetml/2006/main">
  <c r="F27" i="1" l="1"/>
  <c r="F28" i="1" s="1"/>
  <c r="G27" i="1"/>
  <c r="G28" i="1" s="1"/>
  <c r="I25" i="1"/>
  <c r="E25" i="1"/>
  <c r="F25" i="1"/>
  <c r="G25" i="1"/>
  <c r="D25" i="1"/>
  <c r="H23" i="1"/>
  <c r="K23" i="1" s="1"/>
  <c r="K24" i="1"/>
  <c r="K22" i="1"/>
  <c r="H25" i="1" l="1"/>
  <c r="I28" i="1"/>
  <c r="E28" i="1"/>
  <c r="I27" i="1"/>
  <c r="E27" i="1"/>
  <c r="H27" i="1"/>
  <c r="H28" i="1" s="1"/>
  <c r="D27" i="1"/>
  <c r="D28" i="1" s="1"/>
  <c r="K25" i="1"/>
</calcChain>
</file>

<file path=xl/sharedStrings.xml><?xml version="1.0" encoding="utf-8"?>
<sst xmlns="http://schemas.openxmlformats.org/spreadsheetml/2006/main" count="34" uniqueCount="34">
  <si>
    <t>(наименование стройки)</t>
  </si>
  <si>
    <t>(объектная смета)</t>
  </si>
  <si>
    <t>(наименование объекта)</t>
  </si>
  <si>
    <t>№ пп</t>
  </si>
  <si>
    <t>монтажных работ</t>
  </si>
  <si>
    <t>прочих</t>
  </si>
  <si>
    <t>всего</t>
  </si>
  <si>
    <t>Номера сметных расчетов (смет)</t>
  </si>
  <si>
    <t>Наименование работ и затрат</t>
  </si>
  <si>
    <t>строительных работ</t>
  </si>
  <si>
    <t>Показатели единичной стоимости</t>
  </si>
  <si>
    <t>оборудова-
ния, мебели, инвентаря</t>
  </si>
  <si>
    <t xml:space="preserve">Расчетный измеритель единичной стоимости </t>
  </si>
  <si>
    <t>Сметная стоимость, руб.</t>
  </si>
  <si>
    <t>Средства на оплату труда, руб.</t>
  </si>
  <si>
    <t>Локальные сметы (расчеты)</t>
  </si>
  <si>
    <t>Итого "Локальные сметы (расчеты)"</t>
  </si>
  <si>
    <t>Налоги и обязательные платежи</t>
  </si>
  <si>
    <t>Ремонтные работы. Бассейн и сауна</t>
  </si>
  <si>
    <t>Ремонтные работ. Общестроительные работы.</t>
  </si>
  <si>
    <t>Ремонтные работ. Хамам</t>
  </si>
  <si>
    <t>ЛС-01</t>
  </si>
  <si>
    <t>ЛС-02</t>
  </si>
  <si>
    <t>ЛС-03</t>
  </si>
  <si>
    <t>НДС 18%</t>
  </si>
  <si>
    <t>Итого по объектной смете с НДС</t>
  </si>
  <si>
    <t>Составлен(а) в ценах по состоянию на 4 кв.2016 г.с индексом инфляции на сентябрь 2017 г.</t>
  </si>
  <si>
    <t>Средства на оплату труда 765 910,86 руб.</t>
  </si>
  <si>
    <t>на Ремонтные работы . Гостиница №5</t>
  </si>
  <si>
    <t>СТК" Горная карусель". Отм.+960</t>
  </si>
  <si>
    <t>Составил:</t>
  </si>
  <si>
    <t>М.А.Кошелева</t>
  </si>
  <si>
    <t>ОБЪЕКТНАЯ СМЕТА №1</t>
  </si>
  <si>
    <t>Сметная стоимость 4 407 978,50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</si>
</sst>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5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/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top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right" vertical="top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NumberFormat="1" applyFont="1" applyAlignment="1">
      <alignment horizontal="left" vertical="top"/>
    </xf>
    <xf numFmtId="49" fontId="2" fillId="0" borderId="0" xfId="0" applyNumberFormat="1" applyFont="1" applyAlignment="1">
      <alignment horizontal="left" vertical="center"/>
    </xf>
    <xf numFmtId="0" fontId="2" fillId="0" borderId="1" xfId="0" applyFont="1" applyBorder="1" applyAlignment="1">
      <alignment horizontal="right" vertical="top"/>
    </xf>
    <xf numFmtId="0" fontId="2" fillId="0" borderId="3" xfId="0" applyFont="1" applyBorder="1" applyAlignment="1">
      <alignment horizontal="center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wrapText="1"/>
    </xf>
    <xf numFmtId="49" fontId="2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/>
    <xf numFmtId="0" fontId="3" fillId="0" borderId="2" xfId="0" applyFont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164" fontId="2" fillId="0" borderId="2" xfId="1" applyFont="1" applyBorder="1" applyAlignment="1">
      <alignment horizontal="right" vertical="top" wrapText="1"/>
    </xf>
    <xf numFmtId="164" fontId="2" fillId="0" borderId="2" xfId="1" applyFont="1" applyBorder="1" applyAlignment="1">
      <alignment horizontal="right" vertical="top"/>
    </xf>
    <xf numFmtId="43" fontId="0" fillId="0" borderId="2" xfId="0" applyNumberFormat="1" applyBorder="1" applyAlignment="1">
      <alignment horizontal="right" wrapText="1"/>
    </xf>
    <xf numFmtId="43" fontId="2" fillId="0" borderId="0" xfId="0" applyNumberFormat="1" applyFont="1"/>
    <xf numFmtId="0" fontId="2" fillId="0" borderId="2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top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49" fontId="3" fillId="0" borderId="2" xfId="0" applyNumberFormat="1" applyFont="1" applyBorder="1" applyAlignment="1">
      <alignment horizontal="right" vertical="top" wrapText="1"/>
    </xf>
    <xf numFmtId="0" fontId="0" fillId="0" borderId="2" xfId="0" applyBorder="1" applyAlignment="1">
      <alignment vertical="top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64" fontId="2" fillId="2" borderId="2" xfId="1" applyFont="1" applyFill="1" applyBorder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K30"/>
  <sheetViews>
    <sheetView showGridLines="0" tabSelected="1" zoomScaleNormal="100" workbookViewId="0">
      <selection activeCell="F28" sqref="F28"/>
    </sheetView>
  </sheetViews>
  <sheetFormatPr defaultRowHeight="12.75" x14ac:dyDescent="0.2"/>
  <cols>
    <col min="1" max="1" width="5" style="1" customWidth="1"/>
    <col min="2" max="2" width="10.85546875" style="2" customWidth="1"/>
    <col min="3" max="3" width="37.28515625" style="2" customWidth="1"/>
    <col min="4" max="4" width="14.28515625" style="6" customWidth="1"/>
    <col min="5" max="5" width="12.5703125" style="6" customWidth="1"/>
    <col min="6" max="6" width="11.7109375" style="6" customWidth="1"/>
    <col min="7" max="7" width="11.140625" style="6" customWidth="1"/>
    <col min="8" max="8" width="15" style="6" customWidth="1"/>
    <col min="9" max="9" width="13.42578125" style="6" customWidth="1"/>
    <col min="10" max="10" width="11.28515625" style="6" customWidth="1"/>
    <col min="11" max="11" width="19.140625" style="1" hidden="1" customWidth="1"/>
    <col min="12" max="16384" width="9.140625" style="1"/>
  </cols>
  <sheetData>
    <row r="1" spans="1:10" x14ac:dyDescent="0.2">
      <c r="D1" s="3"/>
      <c r="E1" s="3"/>
      <c r="F1" s="3"/>
      <c r="G1" s="3"/>
      <c r="H1" s="3"/>
      <c r="I1" s="3"/>
      <c r="J1" s="4"/>
    </row>
    <row r="2" spans="1:10" x14ac:dyDescent="0.2">
      <c r="D2" s="28" t="s">
        <v>29</v>
      </c>
      <c r="E2" s="28"/>
      <c r="F2" s="28"/>
      <c r="G2" s="5"/>
      <c r="H2" s="5"/>
      <c r="I2" s="3"/>
    </row>
    <row r="3" spans="1:10" x14ac:dyDescent="0.2">
      <c r="D3" s="3"/>
      <c r="E3" s="7" t="s">
        <v>0</v>
      </c>
      <c r="F3" s="3"/>
      <c r="G3" s="3"/>
      <c r="H3" s="3"/>
      <c r="I3" s="3"/>
    </row>
    <row r="4" spans="1:10" x14ac:dyDescent="0.2">
      <c r="D4" s="3"/>
      <c r="E4" s="3"/>
      <c r="F4" s="3"/>
      <c r="G4" s="3"/>
      <c r="H4" s="3"/>
      <c r="I4" s="3"/>
    </row>
    <row r="5" spans="1:10" x14ac:dyDescent="0.2">
      <c r="D5" s="3"/>
      <c r="E5" s="8" t="s">
        <v>32</v>
      </c>
      <c r="F5" s="3"/>
      <c r="G5" s="11"/>
      <c r="H5" s="3"/>
      <c r="I5" s="3"/>
    </row>
    <row r="6" spans="1:10" x14ac:dyDescent="0.2">
      <c r="D6" s="3"/>
      <c r="E6" s="3" t="s">
        <v>1</v>
      </c>
      <c r="F6" s="3"/>
      <c r="G6" s="3"/>
      <c r="H6" s="3"/>
      <c r="I6" s="3"/>
    </row>
    <row r="7" spans="1:10" x14ac:dyDescent="0.2">
      <c r="D7" s="3"/>
      <c r="E7" s="3"/>
      <c r="F7" s="3"/>
      <c r="G7" s="3"/>
      <c r="H7" s="3"/>
      <c r="I7" s="3"/>
    </row>
    <row r="8" spans="1:10" x14ac:dyDescent="0.2">
      <c r="C8" s="27" t="s">
        <v>28</v>
      </c>
      <c r="D8" s="27"/>
      <c r="E8" s="27"/>
      <c r="F8" s="27"/>
      <c r="G8" s="27"/>
      <c r="H8" s="27"/>
      <c r="I8" s="3"/>
    </row>
    <row r="9" spans="1:10" x14ac:dyDescent="0.2">
      <c r="D9" s="3"/>
      <c r="E9" s="7" t="s">
        <v>2</v>
      </c>
      <c r="F9" s="3"/>
      <c r="G9" s="3"/>
      <c r="H9" s="3"/>
      <c r="I9" s="3"/>
    </row>
    <row r="10" spans="1:10" x14ac:dyDescent="0.2">
      <c r="D10" s="3"/>
      <c r="E10" s="3"/>
      <c r="F10" s="3"/>
      <c r="G10" s="3"/>
      <c r="H10" s="3"/>
      <c r="I10" s="3"/>
    </row>
    <row r="11" spans="1:10" x14ac:dyDescent="0.2">
      <c r="C11" s="10" t="s">
        <v>33</v>
      </c>
      <c r="D11" s="9"/>
      <c r="E11" s="3"/>
      <c r="F11" s="3"/>
      <c r="G11" s="3"/>
      <c r="H11" s="3"/>
      <c r="I11" s="3"/>
    </row>
    <row r="12" spans="1:10" x14ac:dyDescent="0.2">
      <c r="C12" s="10" t="s">
        <v>27</v>
      </c>
      <c r="D12" s="9"/>
      <c r="E12" s="3"/>
      <c r="F12" s="3"/>
      <c r="G12" s="3"/>
      <c r="H12" s="3"/>
      <c r="I12" s="3"/>
    </row>
    <row r="13" spans="1:10" x14ac:dyDescent="0.2">
      <c r="C13" s="10" t="s">
        <v>12</v>
      </c>
      <c r="D13" s="9"/>
      <c r="E13" s="3"/>
      <c r="F13" s="3"/>
      <c r="G13" s="3"/>
      <c r="H13" s="3"/>
      <c r="I13" s="3"/>
    </row>
    <row r="14" spans="1:10" x14ac:dyDescent="0.2">
      <c r="C14" s="10" t="s">
        <v>26</v>
      </c>
      <c r="D14" s="9"/>
      <c r="E14" s="3"/>
      <c r="F14" s="3"/>
      <c r="G14" s="3"/>
      <c r="H14" s="3"/>
      <c r="I14" s="3"/>
    </row>
    <row r="15" spans="1:10" x14ac:dyDescent="0.2">
      <c r="D15" s="3"/>
      <c r="E15" s="3"/>
      <c r="F15" s="3"/>
      <c r="G15" s="3"/>
      <c r="H15" s="3"/>
      <c r="I15" s="3"/>
    </row>
    <row r="16" spans="1:10" x14ac:dyDescent="0.2">
      <c r="A16" s="26" t="s">
        <v>3</v>
      </c>
      <c r="B16" s="33" t="s">
        <v>7</v>
      </c>
      <c r="C16" s="33" t="s">
        <v>8</v>
      </c>
      <c r="D16" s="34" t="s">
        <v>13</v>
      </c>
      <c r="E16" s="34"/>
      <c r="F16" s="34"/>
      <c r="G16" s="34"/>
      <c r="H16" s="34"/>
      <c r="I16" s="26" t="s">
        <v>14</v>
      </c>
      <c r="J16" s="26" t="s">
        <v>10</v>
      </c>
    </row>
    <row r="17" spans="1:11" x14ac:dyDescent="0.2">
      <c r="A17" s="26"/>
      <c r="B17" s="33"/>
      <c r="C17" s="33"/>
      <c r="D17" s="26" t="s">
        <v>9</v>
      </c>
      <c r="E17" s="26" t="s">
        <v>4</v>
      </c>
      <c r="F17" s="26" t="s">
        <v>11</v>
      </c>
      <c r="G17" s="26" t="s">
        <v>5</v>
      </c>
      <c r="H17" s="26" t="s">
        <v>6</v>
      </c>
      <c r="I17" s="26"/>
      <c r="J17" s="26"/>
    </row>
    <row r="18" spans="1:11" x14ac:dyDescent="0.2">
      <c r="A18" s="26"/>
      <c r="B18" s="33"/>
      <c r="C18" s="33"/>
      <c r="D18" s="26"/>
      <c r="E18" s="26"/>
      <c r="F18" s="26"/>
      <c r="G18" s="26"/>
      <c r="H18" s="26"/>
      <c r="I18" s="26"/>
      <c r="J18" s="26"/>
    </row>
    <row r="19" spans="1:11" x14ac:dyDescent="0.2">
      <c r="A19" s="26"/>
      <c r="B19" s="33"/>
      <c r="C19" s="33"/>
      <c r="D19" s="26"/>
      <c r="E19" s="26"/>
      <c r="F19" s="26"/>
      <c r="G19" s="26"/>
      <c r="H19" s="26"/>
      <c r="I19" s="26"/>
      <c r="J19" s="26"/>
    </row>
    <row r="20" spans="1:11" x14ac:dyDescent="0.2">
      <c r="A20" s="13">
        <v>1</v>
      </c>
      <c r="B20" s="14">
        <v>2</v>
      </c>
      <c r="C20" s="14">
        <v>3</v>
      </c>
      <c r="D20" s="15">
        <v>4</v>
      </c>
      <c r="E20" s="15">
        <v>5</v>
      </c>
      <c r="F20" s="15">
        <v>6</v>
      </c>
      <c r="G20" s="15">
        <v>7</v>
      </c>
      <c r="H20" s="15">
        <v>8</v>
      </c>
      <c r="I20" s="15">
        <v>9</v>
      </c>
      <c r="J20" s="15">
        <v>10</v>
      </c>
    </row>
    <row r="21" spans="1:11" x14ac:dyDescent="0.2">
      <c r="A21" s="29" t="s">
        <v>15</v>
      </c>
      <c r="B21" s="30"/>
      <c r="C21" s="30"/>
      <c r="D21" s="30"/>
      <c r="E21" s="30"/>
      <c r="F21" s="30"/>
      <c r="G21" s="30"/>
      <c r="H21" s="30"/>
      <c r="I21" s="30"/>
      <c r="J21" s="30"/>
    </row>
    <row r="22" spans="1:11" x14ac:dyDescent="0.2">
      <c r="A22" s="16">
        <v>1</v>
      </c>
      <c r="B22" s="17" t="s">
        <v>21</v>
      </c>
      <c r="C22" s="17" t="s">
        <v>18</v>
      </c>
      <c r="D22" s="35">
        <v>1887109</v>
      </c>
      <c r="E22" s="22">
        <v>104993</v>
      </c>
      <c r="F22" s="23"/>
      <c r="G22" s="23"/>
      <c r="H22" s="22">
        <v>1992102</v>
      </c>
      <c r="I22" s="22">
        <v>212050</v>
      </c>
      <c r="J22" s="18"/>
      <c r="K22" s="25">
        <f>H22*1.18</f>
        <v>2350680.36</v>
      </c>
    </row>
    <row r="23" spans="1:11" ht="25.5" x14ac:dyDescent="0.2">
      <c r="A23" s="16">
        <v>2</v>
      </c>
      <c r="B23" s="17" t="s">
        <v>22</v>
      </c>
      <c r="C23" s="17" t="s">
        <v>19</v>
      </c>
      <c r="D23" s="35">
        <v>1550001</v>
      </c>
      <c r="E23" s="23"/>
      <c r="F23" s="23"/>
      <c r="G23" s="23"/>
      <c r="H23" s="22">
        <f>D23</f>
        <v>1550001</v>
      </c>
      <c r="I23" s="22">
        <v>361171</v>
      </c>
      <c r="J23" s="18"/>
      <c r="K23" s="25">
        <f t="shared" ref="K23:K24" si="0">H23*1.18</f>
        <v>1829001.18</v>
      </c>
    </row>
    <row r="24" spans="1:11" x14ac:dyDescent="0.2">
      <c r="A24" s="16">
        <v>3</v>
      </c>
      <c r="B24" s="17" t="s">
        <v>23</v>
      </c>
      <c r="C24" s="17" t="s">
        <v>20</v>
      </c>
      <c r="D24" s="22">
        <v>193472</v>
      </c>
      <c r="E24" s="23"/>
      <c r="F24" s="23"/>
      <c r="G24" s="23"/>
      <c r="H24" s="22">
        <v>193472</v>
      </c>
      <c r="I24" s="22">
        <v>75856</v>
      </c>
      <c r="J24" s="18"/>
      <c r="K24" s="25">
        <f t="shared" si="0"/>
        <v>228296.95999999999</v>
      </c>
    </row>
    <row r="25" spans="1:11" x14ac:dyDescent="0.2">
      <c r="A25" s="19"/>
      <c r="B25" s="31" t="s">
        <v>16</v>
      </c>
      <c r="C25" s="32"/>
      <c r="D25" s="22">
        <f>D22+D23+D24</f>
        <v>3630582</v>
      </c>
      <c r="E25" s="22">
        <f t="shared" ref="E25:I25" si="1">E22+E23+E24</f>
        <v>104993</v>
      </c>
      <c r="F25" s="22">
        <f t="shared" si="1"/>
        <v>0</v>
      </c>
      <c r="G25" s="22">
        <f t="shared" si="1"/>
        <v>0</v>
      </c>
      <c r="H25" s="22">
        <f t="shared" si="1"/>
        <v>3735575</v>
      </c>
      <c r="I25" s="22">
        <f t="shared" si="1"/>
        <v>649077</v>
      </c>
      <c r="J25" s="18"/>
      <c r="K25" s="25">
        <f>K22+K23+K24</f>
        <v>4407978.5</v>
      </c>
    </row>
    <row r="26" spans="1:11" x14ac:dyDescent="0.2">
      <c r="A26" s="29" t="s">
        <v>17</v>
      </c>
      <c r="B26" s="30"/>
      <c r="C26" s="30"/>
      <c r="D26" s="30"/>
      <c r="E26" s="30"/>
      <c r="F26" s="30"/>
      <c r="G26" s="30"/>
      <c r="H26" s="30"/>
      <c r="I26" s="30"/>
      <c r="J26" s="30"/>
    </row>
    <row r="27" spans="1:11" x14ac:dyDescent="0.2">
      <c r="A27" s="20"/>
      <c r="B27" s="21"/>
      <c r="C27" s="21" t="s">
        <v>24</v>
      </c>
      <c r="D27" s="24">
        <f>D25*0.18</f>
        <v>653504.76</v>
      </c>
      <c r="E27" s="24">
        <f t="shared" ref="E27:I27" si="2">E25*0.18</f>
        <v>18898.739999999998</v>
      </c>
      <c r="F27" s="24">
        <f t="shared" si="2"/>
        <v>0</v>
      </c>
      <c r="G27" s="24">
        <f t="shared" si="2"/>
        <v>0</v>
      </c>
      <c r="H27" s="24">
        <f t="shared" si="2"/>
        <v>672403.5</v>
      </c>
      <c r="I27" s="24">
        <f t="shared" si="2"/>
        <v>116833.86</v>
      </c>
      <c r="J27" s="21"/>
    </row>
    <row r="28" spans="1:11" ht="27.75" customHeight="1" x14ac:dyDescent="0.2">
      <c r="A28" s="19"/>
      <c r="B28" s="31" t="s">
        <v>25</v>
      </c>
      <c r="C28" s="32"/>
      <c r="D28" s="22">
        <f t="shared" ref="D28:I28" si="3">D25+D27</f>
        <v>4284086.76</v>
      </c>
      <c r="E28" s="22">
        <f t="shared" si="3"/>
        <v>123891.73999999999</v>
      </c>
      <c r="F28" s="22">
        <f t="shared" si="3"/>
        <v>0</v>
      </c>
      <c r="G28" s="22">
        <f t="shared" si="3"/>
        <v>0</v>
      </c>
      <c r="H28" s="22">
        <f t="shared" si="3"/>
        <v>4407978.5</v>
      </c>
      <c r="I28" s="22">
        <f t="shared" si="3"/>
        <v>765910.86</v>
      </c>
      <c r="J28" s="18"/>
    </row>
    <row r="30" spans="1:11" x14ac:dyDescent="0.2">
      <c r="C30" s="2" t="s">
        <v>30</v>
      </c>
      <c r="D30" s="12"/>
      <c r="E30" s="6" t="s">
        <v>31</v>
      </c>
    </row>
  </sheetData>
  <mergeCells count="17">
    <mergeCell ref="E17:E19"/>
    <mergeCell ref="F17:F19"/>
    <mergeCell ref="C8:H8"/>
    <mergeCell ref="D2:F2"/>
    <mergeCell ref="A26:J26"/>
    <mergeCell ref="B28:C28"/>
    <mergeCell ref="G17:G19"/>
    <mergeCell ref="A21:J21"/>
    <mergeCell ref="B25:C25"/>
    <mergeCell ref="H17:H19"/>
    <mergeCell ref="I16:I19"/>
    <mergeCell ref="J16:J19"/>
    <mergeCell ref="A16:A19"/>
    <mergeCell ref="B16:B19"/>
    <mergeCell ref="C16:C19"/>
    <mergeCell ref="D17:D19"/>
    <mergeCell ref="D16:H16"/>
  </mergeCells>
  <phoneticPr fontId="0" type="noConversion"/>
  <pageMargins left="0.51181102362204722" right="0.19685039370078741" top="0.43307086614173229" bottom="0.43307086614173229" header="0.23622047244094491" footer="0.23622047244094491"/>
  <pageSetup paperSize="9" fitToHeight="0" orientation="landscape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Объектный сметный расчет</vt:lpstr>
      <vt:lpstr>'Объектный сметный расчет'!Заголовки_для_печати</vt:lpstr>
      <vt:lpstr>'Объектный сметный расчет'!Область_печати</vt:lpstr>
    </vt:vector>
  </TitlesOfParts>
  <Company>Grand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Кошелева Мария Александровна</dc:creator>
  <cp:lastModifiedBy>Кошелева Мария Александровна</cp:lastModifiedBy>
  <cp:lastPrinted>2017-10-20T10:33:27Z</cp:lastPrinted>
  <dcterms:created xsi:type="dcterms:W3CDTF">2002-03-25T05:35:56Z</dcterms:created>
  <dcterms:modified xsi:type="dcterms:W3CDTF">2017-10-20T10:56:45Z</dcterms:modified>
</cp:coreProperties>
</file>