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Ведомость объемов работ 5 граф" sheetId="1" r:id="rId1"/>
    <sheet name="Ведомость объемов работ 6 граф" sheetId="2" state="hidden" r:id="rId2"/>
  </sheets>
  <definedNames>
    <definedName name="_xlnm.Print_Titles" localSheetId="0">'Ведомость объемов работ 5 граф'!$11:$11</definedName>
    <definedName name="_xlnm.Print_Titles" localSheetId="1">'Ведомость объемов работ 6 граф'!11:11</definedName>
  </definedNames>
  <calcPr calcId="145621"/>
</workbook>
</file>

<file path=xl/calcChain.xml><?xml version="1.0" encoding="utf-8"?>
<calcChain xmlns="http://schemas.openxmlformats.org/spreadsheetml/2006/main">
  <c r="D158" i="1" l="1"/>
  <c r="D155" i="1"/>
  <c r="D152" i="1"/>
  <c r="D143" i="1"/>
  <c r="D113" i="1"/>
  <c r="D112" i="1"/>
  <c r="D111" i="1"/>
  <c r="D71" i="1"/>
  <c r="D70" i="1"/>
  <c r="D69" i="1"/>
  <c r="D61" i="1"/>
  <c r="D59" i="1"/>
  <c r="D58" i="1"/>
  <c r="D14" i="1"/>
</calcChain>
</file>

<file path=xl/sharedStrings.xml><?xml version="1.0" encoding="utf-8"?>
<sst xmlns="http://schemas.openxmlformats.org/spreadsheetml/2006/main" count="577" uniqueCount="349">
  <si>
    <t>УТВЕРЖДАЮ</t>
  </si>
  <si>
    <t>_____________________</t>
  </si>
  <si>
    <t>ВЕДОМОСТЬ ОБЪЕМОВ РАБОТ №</t>
  </si>
  <si>
    <t>№ пп</t>
  </si>
  <si>
    <t>Наименование</t>
  </si>
  <si>
    <t>Ед. изм.</t>
  </si>
  <si>
    <t>Кол.</t>
  </si>
  <si>
    <t>Примечание</t>
  </si>
  <si>
    <t>Валка деревьев</t>
  </si>
  <si>
    <t>1</t>
  </si>
  <si>
    <t>100 шт</t>
  </si>
  <si>
    <t>0,82</t>
  </si>
  <si>
    <t>2</t>
  </si>
  <si>
    <t>При перемещении пней на каждые последующие 10 м добавлять: к норме 01-02-105-03  (до 1000 м)</t>
  </si>
  <si>
    <t>15,22</t>
  </si>
  <si>
    <t>3</t>
  </si>
  <si>
    <t>Обивка земли с выкорчеванных пней корчевателями-собирателями на тракторе мощностью 79 кВт (108 л.с.), диаметр пней: свыше до 24 см</t>
  </si>
  <si>
    <t>4</t>
  </si>
  <si>
    <t>Разработка грунта в отвал экскаваторами импортного производства с ковшом вместимостью 1,6 (1,25-1,6) м3, группа грунтов 4  (1-я перекидка)</t>
  </si>
  <si>
    <t>1000 м3</t>
  </si>
  <si>
    <t>1,6</t>
  </si>
  <si>
    <t>5</t>
  </si>
  <si>
    <t>Разработка грунта в отвал экскаваторами импортного производства с ковшом вместимостью 1,6 (1,25-1,6) м3, группа грунтов 3  (С учетом разрыхления для суглинков  ЕНиР 02 прил.2  К разр.= 1,3)  (2-я перекидка)</t>
  </si>
  <si>
    <t>2,08</t>
  </si>
  <si>
    <t>6</t>
  </si>
  <si>
    <t>Разрушение скального грунта газогенератором  Ц=3000 р./м3 : 1,2</t>
  </si>
  <si>
    <t>м3</t>
  </si>
  <si>
    <t>7</t>
  </si>
  <si>
    <t>Рыхление гидромолотом на базе экскаватора скального грунта 6 группы  (7 группа)</t>
  </si>
  <si>
    <t>100 м3</t>
  </si>
  <si>
    <t>4,8</t>
  </si>
  <si>
    <t>8</t>
  </si>
  <si>
    <t>Разработка грунта в отвал экскаваторами импортного производства с ковшом вместимостью 1,6 (1,25-1,6) м3, группа грунтов 5  (С учетом разрыхления для разборно-скальных грунтов  ЕНиР 02 прил.2  К разр.= 1,45)</t>
  </si>
  <si>
    <t>0,696</t>
  </si>
  <si>
    <t>9</t>
  </si>
  <si>
    <t>7,712</t>
  </si>
  <si>
    <t>10</t>
  </si>
  <si>
    <t>Разработка грунта в отвал экскаваторами импортного производства с ковшом вместимостью 1,6 (1,25-1,6) м3, группа грунтов 3  (С учетом разрыхления для суглинков  ЕНиР 02 прил.2  К разр.= 1,3)  (2-3 перекидки)</t>
  </si>
  <si>
    <t>10,0256</t>
  </si>
  <si>
    <t>11</t>
  </si>
  <si>
    <t>Разработка грунта в отвал экскаваторами импортного производства с ковшом вместимостью 1,6 (1,25-1,6) м3, группа грунтов 3  (Устройство насыпи)</t>
  </si>
  <si>
    <t>12</t>
  </si>
  <si>
    <t>Планировка откосов выемок и насыпей экскаваторами, группа грунтов: 3-4</t>
  </si>
  <si>
    <t>1000 м2</t>
  </si>
  <si>
    <t>11,236</t>
  </si>
  <si>
    <t>13</t>
  </si>
  <si>
    <t>Уплотнение грунта, отсыпаемого в дамбы и плотины экскаваторами с ковшом вместимостью 1 м3, оборудованными трамбующими плитами: при 6 ударах плиты</t>
  </si>
  <si>
    <t>14</t>
  </si>
  <si>
    <t>4,181</t>
  </si>
  <si>
    <t>15</t>
  </si>
  <si>
    <t>Разработка грунта в отвал экскаваторами импортного производства с ковшом вместимостью 1,6 (1,25-1,6) м3, группа грунтов 3  (С учетом разрыхления для суглинков  ЕНиР 02 прил.2  К разр.= 1,3)  (2-4 перекидки)</t>
  </si>
  <si>
    <t>5,4353</t>
  </si>
  <si>
    <t>16</t>
  </si>
  <si>
    <t>17</t>
  </si>
  <si>
    <t>4,515</t>
  </si>
  <si>
    <t>18</t>
  </si>
  <si>
    <t>19</t>
  </si>
  <si>
    <t>Рыхление гидромолотом на базе экскаватора скального грунта 6 группы</t>
  </si>
  <si>
    <t>195</t>
  </si>
  <si>
    <t>20</t>
  </si>
  <si>
    <t>Разработка грунта в отвал экскаваторами импортного производства с ковшом вместимостью 1,6 (1,25-1,6) м3, группа грунтов 5  (С учетом разрыхления для разборно-скальных грунтов  ЕНиР 02 прил.2  К разр.= 1,45)  (1-4 перекидка)</t>
  </si>
  <si>
    <t>28,275</t>
  </si>
  <si>
    <t>21</t>
  </si>
  <si>
    <t>Разработка грунта с перемещением до 10 м бульдозерами мощностью: 96 кВт (130 л.с.), группа грунтов 3</t>
  </si>
  <si>
    <t>23,11</t>
  </si>
  <si>
    <t>22</t>
  </si>
  <si>
    <t>При перемещении грунта на каждые последующие 10 м добавлять: к норме 01-01-031-03  (до 240 м)</t>
  </si>
  <si>
    <t>23</t>
  </si>
  <si>
    <t>5,165</t>
  </si>
  <si>
    <t>24</t>
  </si>
  <si>
    <t>25</t>
  </si>
  <si>
    <t>Срезка под основание АГ-2</t>
  </si>
  <si>
    <t>26</t>
  </si>
  <si>
    <t>11,866</t>
  </si>
  <si>
    <t>27</t>
  </si>
  <si>
    <t>15,4258</t>
  </si>
  <si>
    <t>28</t>
  </si>
  <si>
    <t>11,279</t>
  </si>
  <si>
    <t>29</t>
  </si>
  <si>
    <t>При перемещении грунта на каждые последующие 10 м добавлять: к норме 01-01-031-03  (до 200 м)</t>
  </si>
  <si>
    <t>Насыпь под основание</t>
  </si>
  <si>
    <t>30</t>
  </si>
  <si>
    <t>0,587</t>
  </si>
  <si>
    <t>31</t>
  </si>
  <si>
    <t>32</t>
  </si>
  <si>
    <t>33</t>
  </si>
  <si>
    <t>23,17</t>
  </si>
  <si>
    <t>34</t>
  </si>
  <si>
    <t>30,121</t>
  </si>
  <si>
    <t>35</t>
  </si>
  <si>
    <t>19,5</t>
  </si>
  <si>
    <t>36</t>
  </si>
  <si>
    <t>37</t>
  </si>
  <si>
    <t>Устройство армонасыпи</t>
  </si>
  <si>
    <t>38</t>
  </si>
  <si>
    <t>Разработка грунта в отвал экскаваторами импортного производства с ковшом вместимостью 1,6 (1,25-1,6) м3, группа грунтов 3</t>
  </si>
  <si>
    <t>38,755</t>
  </si>
  <si>
    <t>39</t>
  </si>
  <si>
    <t>40</t>
  </si>
  <si>
    <t>41</t>
  </si>
  <si>
    <t>ПРИМ. - Укладка сетки двойного кручения</t>
  </si>
  <si>
    <t>37,841</t>
  </si>
  <si>
    <t>42</t>
  </si>
  <si>
    <t xml:space="preserve">Сетка двойного кручения, ячейка 80х100 мм, проволока 2,7 мм Цинк, ширина 2 м  </t>
  </si>
  <si>
    <t>м2</t>
  </si>
  <si>
    <t>39733,05</t>
  </si>
  <si>
    <t>43</t>
  </si>
  <si>
    <t>Проволока стальная низкоуглеродистая разного назначения
оцинкованная, диаметр 2,2 мм</t>
  </si>
  <si>
    <t>кг</t>
  </si>
  <si>
    <t>44</t>
  </si>
  <si>
    <t xml:space="preserve">Арматура Ø12  А500С </t>
  </si>
  <si>
    <t>т</t>
  </si>
  <si>
    <t>45</t>
  </si>
  <si>
    <t>Посев: многолетних трав</t>
  </si>
  <si>
    <t>га</t>
  </si>
  <si>
    <t>46</t>
  </si>
  <si>
    <t>47</t>
  </si>
  <si>
    <t>Полив посевов трав водой</t>
  </si>
  <si>
    <t>100 м2</t>
  </si>
  <si>
    <t>400</t>
  </si>
  <si>
    <t>48</t>
  </si>
  <si>
    <t>Разработка продольных водоотводных и нагорных канав, группа грунтов: 3</t>
  </si>
  <si>
    <t>0,55</t>
  </si>
  <si>
    <t>49</t>
  </si>
  <si>
    <t>Устройство основания под трубопроводы: гравийного  (местный грунт)</t>
  </si>
  <si>
    <t>10 м3</t>
  </si>
  <si>
    <t>1,2</t>
  </si>
  <si>
    <t>50</t>
  </si>
  <si>
    <t>Уплотнение грунта пневматическими трамбовками, группа грунтов: 3-4</t>
  </si>
  <si>
    <t>0,12</t>
  </si>
  <si>
    <t>51</t>
  </si>
  <si>
    <t>Сооружение оголовков круглых водопропускных труб одноочковых отверстием: 1-2 м</t>
  </si>
  <si>
    <t>4,35</t>
  </si>
  <si>
    <t>52</t>
  </si>
  <si>
    <t xml:space="preserve">Портальная стенка П10.14  </t>
  </si>
  <si>
    <t>шт.</t>
  </si>
  <si>
    <t>53</t>
  </si>
  <si>
    <t xml:space="preserve">Блок открылка К14Л  </t>
  </si>
  <si>
    <t>54</t>
  </si>
  <si>
    <t xml:space="preserve">Блок открылка К14П  </t>
  </si>
  <si>
    <t>55</t>
  </si>
  <si>
    <t>Гидроизоляция боковая обмазочная битумная в 2 слоя по выровненной поверхности бутовой кладки, кирпичу, бетону</t>
  </si>
  <si>
    <t>0,178</t>
  </si>
  <si>
    <t>56</t>
  </si>
  <si>
    <t>Укладка трубопроводов из полиэтиленовых труб диаметром: 1000 мм</t>
  </si>
  <si>
    <t>км</t>
  </si>
  <si>
    <t>0,031</t>
  </si>
  <si>
    <t>57</t>
  </si>
  <si>
    <t>Спиральновитая труба "Лимкор" SN8  DN1000  (L=6,12)  с резьбой ВН  и комплектами для герметизации стыков</t>
  </si>
  <si>
    <t>м</t>
  </si>
  <si>
    <t>31,31</t>
  </si>
  <si>
    <t>58</t>
  </si>
  <si>
    <t>Разработка грунта в отвал экскаваторами импортного производства с ковшом вместимостью 1,6 (1,25-1,6) м3, группа грунтов 3  (Обратная засыпка)</t>
  </si>
  <si>
    <t>0,039</t>
  </si>
  <si>
    <t>59</t>
  </si>
  <si>
    <t>60</t>
  </si>
  <si>
    <t>Погрузочные работы при автомобильных перевозках: Изделия из сборного железобетона, бетона, керамзитобетона массой от 3 до 6 тонн</t>
  </si>
  <si>
    <t>10,89</t>
  </si>
  <si>
    <t>61</t>
  </si>
  <si>
    <t>Разгрузочные работы при автомобильных перевозках: Изделия из сборного железобетона, бетона, керамзитобетона массой от 3 до 6 тонн</t>
  </si>
  <si>
    <t>62</t>
  </si>
  <si>
    <t>1 т груза</t>
  </si>
  <si>
    <t>63</t>
  </si>
  <si>
    <t>Погрузочные работы при автомобильных перевозках: Трубы металлические с применением автопогрузчиков</t>
  </si>
  <si>
    <t>5,22877</t>
  </si>
  <si>
    <t>64</t>
  </si>
  <si>
    <t>Разгрузочные работы при автомобильных перевозках: Трубы металлические с применением автопогрузчиков</t>
  </si>
  <si>
    <t>65</t>
  </si>
  <si>
    <t>66</t>
  </si>
  <si>
    <t>Решетчатые конструкции (стойки, опоры, фермы и пр.), сборка с помощью: лебедок ручных (с установкой и снятием их в процессе работы) или вручную (мелких деталей)</t>
  </si>
  <si>
    <t>0,44322</t>
  </si>
  <si>
    <t>67</t>
  </si>
  <si>
    <t>Арматура Ø20 мм  А500С</t>
  </si>
  <si>
    <t>0,2397</t>
  </si>
  <si>
    <t>68</t>
  </si>
  <si>
    <t>Угловой неравнополочный горячекатаный прокат толщиной 11-16 мм, при ширине полки 180- 200 мм, из углеродистой обыкновенного качества стали марки: Ст0  (Уголок 100х100х7)</t>
  </si>
  <si>
    <t>0,02472</t>
  </si>
  <si>
    <t>69</t>
  </si>
  <si>
    <t>Трубы стальные электросварные прямошовные и спирально-шовные группы А и Б с сопротивлением по разрыву 38 кгс/мм2, наружный диаметр: 1020 мм, толщина стенки 12 мм  (Труба Ø1020х12)</t>
  </si>
  <si>
    <t>0,6</t>
  </si>
  <si>
    <t>70</t>
  </si>
  <si>
    <t>71</t>
  </si>
  <si>
    <t>0,022</t>
  </si>
  <si>
    <t>72</t>
  </si>
  <si>
    <t>Устройство бетонной подготовки</t>
  </si>
  <si>
    <t>0,02</t>
  </si>
  <si>
    <t>73</t>
  </si>
  <si>
    <t>Смеси бетонные тяжелого бетона (БСТ), класс В7,5 (М100)</t>
  </si>
  <si>
    <t>2,04</t>
  </si>
  <si>
    <t>74</t>
  </si>
  <si>
    <t>Устройство стен и плоских днищ при толщине: более 150 мм прямоугольных сооружений</t>
  </si>
  <si>
    <t>0,14</t>
  </si>
  <si>
    <t>75</t>
  </si>
  <si>
    <t>Смеси бетонные тяжелого бетона (БСТ), класс В25 (М350)</t>
  </si>
  <si>
    <t>14,21</t>
  </si>
  <si>
    <t>76</t>
  </si>
  <si>
    <t>1,885</t>
  </si>
  <si>
    <t>77</t>
  </si>
  <si>
    <t>Арматура Ø10 мм  А500С</t>
  </si>
  <si>
    <t>0,0182</t>
  </si>
  <si>
    <t>78</t>
  </si>
  <si>
    <t>Арматура Ø8 мм  А240С</t>
  </si>
  <si>
    <t>0,0102</t>
  </si>
  <si>
    <t>79</t>
  </si>
  <si>
    <t>80</t>
  </si>
  <si>
    <t>Укладка плит перекрытий площадью: до 5 м2 при наибольшей массе монтажных элементов до 5 т</t>
  </si>
  <si>
    <t>0,03</t>
  </si>
  <si>
    <t>81</t>
  </si>
  <si>
    <t xml:space="preserve">Плита дорожная 2П30.15.30 </t>
  </si>
  <si>
    <t>82</t>
  </si>
  <si>
    <t>Погрузочные работы при автомобильных перевозках: Изделия из сборного железобетона, бетона, керамзито-бетона массой до 3 тонн</t>
  </si>
  <si>
    <t>83</t>
  </si>
  <si>
    <t>Разгрузочные работы при автомобильных перевозках: Изделия из сборного железобетона, бетона, керамзито-бетона массой до 3 тонн</t>
  </si>
  <si>
    <t>84</t>
  </si>
  <si>
    <t>85</t>
  </si>
  <si>
    <t>0,7</t>
  </si>
  <si>
    <t>86</t>
  </si>
  <si>
    <t>0,07</t>
  </si>
  <si>
    <t>87</t>
  </si>
  <si>
    <t>8,88</t>
  </si>
  <si>
    <t>88</t>
  </si>
  <si>
    <t xml:space="preserve">Портальная стенка П8.14  </t>
  </si>
  <si>
    <t>89</t>
  </si>
  <si>
    <t>90</t>
  </si>
  <si>
    <t>91</t>
  </si>
  <si>
    <t>0,35</t>
  </si>
  <si>
    <t>92</t>
  </si>
  <si>
    <t>Укладка трубопроводов из полиэтиленовых труб диаметром: 700 мм</t>
  </si>
  <si>
    <t>0,017</t>
  </si>
  <si>
    <t>93</t>
  </si>
  <si>
    <t>Спиральновитая труба "Лимкор" SN8  DN700  (L=6,12)  с резьбой ВН  и комплектами для герметизации стыков</t>
  </si>
  <si>
    <t>17,17</t>
  </si>
  <si>
    <t>94</t>
  </si>
  <si>
    <t>95</t>
  </si>
  <si>
    <t>0,0022</t>
  </si>
  <si>
    <t>96</t>
  </si>
  <si>
    <t>22,22</t>
  </si>
  <si>
    <t>97</t>
  </si>
  <si>
    <t>98</t>
  </si>
  <si>
    <t>99</t>
  </si>
  <si>
    <t>1,44228</t>
  </si>
  <si>
    <t>100</t>
  </si>
  <si>
    <t>101</t>
  </si>
  <si>
    <t>102</t>
  </si>
  <si>
    <t>Разработка грунта в отвал экскаваторами импортного производства с ковшом вместимостью 0,65 (0,5-1) м3, группа грунтов 4</t>
  </si>
  <si>
    <t>0,80568</t>
  </si>
  <si>
    <t>103</t>
  </si>
  <si>
    <t>Устройство каменной наброски или призмы</t>
  </si>
  <si>
    <t>0,21</t>
  </si>
  <si>
    <t>104</t>
  </si>
  <si>
    <t>Щебень фр.40-70  М600  Ц=1450 р./м3 : 1,2 * 1,02</t>
  </si>
  <si>
    <t>21,21</t>
  </si>
  <si>
    <t>105</t>
  </si>
  <si>
    <t>1,7904</t>
  </si>
  <si>
    <t>106</t>
  </si>
  <si>
    <t>Укрепление поверхности матрасно-габионными конструкциями типа "Рено"</t>
  </si>
  <si>
    <t>10 м2</t>
  </si>
  <si>
    <t>107</t>
  </si>
  <si>
    <t>Конструкции габионные матрасно-тюфячные из оцинкованной сетки из проволоки диаметром 2,7 мм двойного кручения</t>
  </si>
  <si>
    <t>0,4275</t>
  </si>
  <si>
    <t>108</t>
  </si>
  <si>
    <t>61,56</t>
  </si>
  <si>
    <t>109</t>
  </si>
  <si>
    <t>0,1968</t>
  </si>
  <si>
    <t>110</t>
  </si>
  <si>
    <t>Щебень фр.40-70  М600</t>
  </si>
  <si>
    <t>20,4</t>
  </si>
  <si>
    <t>111</t>
  </si>
  <si>
    <t>0,3775</t>
  </si>
  <si>
    <t>112</t>
  </si>
  <si>
    <t>Очистка участка от мусора</t>
  </si>
  <si>
    <t>113</t>
  </si>
  <si>
    <t>Устройство прослойки из нетканого синтетического материала (НСМ) в земляном полотне: сплошной  (Укладка мембраны)</t>
  </si>
  <si>
    <t>0,4</t>
  </si>
  <si>
    <t>114</t>
  </si>
  <si>
    <t xml:space="preserve">Плантер профилированная мембрана Стандарт 2х20 м 40 м2  </t>
  </si>
  <si>
    <t>420</t>
  </si>
  <si>
    <t>115</t>
  </si>
  <si>
    <t>116</t>
  </si>
  <si>
    <t>Разработка грунта в отвал экскаваторами импортного производства с ковшом вместимостью 1,6 (1,25-1,6) м3, группа грунтов 4</t>
  </si>
  <si>
    <t>0,012</t>
  </si>
  <si>
    <t>117</t>
  </si>
  <si>
    <t>Устройство прослойки из нетканого синтетического материала (НСМ) в земляном полотне: сплошной  (Укладка геотекстиля за исключением объемов, учтенных в расценке ГЭСН30-08-048-01)</t>
  </si>
  <si>
    <t>0,0766</t>
  </si>
  <si>
    <t>118</t>
  </si>
  <si>
    <t>Геотекстиль нетканый, поверхностной плотностью 550 г/м2</t>
  </si>
  <si>
    <t>163,83</t>
  </si>
  <si>
    <t>119</t>
  </si>
  <si>
    <t>120</t>
  </si>
  <si>
    <t>0,225</t>
  </si>
  <si>
    <t>121</t>
  </si>
  <si>
    <t>30,78</t>
  </si>
  <si>
    <t>122</t>
  </si>
  <si>
    <t>0,0984</t>
  </si>
  <si>
    <t>123</t>
  </si>
  <si>
    <t>124</t>
  </si>
  <si>
    <t>0,05</t>
  </si>
  <si>
    <t>125</t>
  </si>
  <si>
    <t>52,5</t>
  </si>
  <si>
    <t>126</t>
  </si>
  <si>
    <t>127</t>
  </si>
  <si>
    <t>Устройство дорожных покрытий из сборных прямоугольных железобетонных плит площадью: до 10,5 м2</t>
  </si>
  <si>
    <t>0,36</t>
  </si>
  <si>
    <t>128</t>
  </si>
  <si>
    <t>129</t>
  </si>
  <si>
    <t>130</t>
  </si>
  <si>
    <t>131</t>
  </si>
  <si>
    <t>132</t>
  </si>
  <si>
    <t>Устройство подпорных стенок из коробчатых габионов</t>
  </si>
  <si>
    <t>133</t>
  </si>
  <si>
    <t>Конструкции габионные из оцинкованной сетки из проволоки диаметром 2,7 мм двойного кручения с шестигранными ячейками, размером 8х10 мм  (Габион 1х1х0,5)</t>
  </si>
  <si>
    <t>0,01</t>
  </si>
  <si>
    <t>134</t>
  </si>
  <si>
    <t>135</t>
  </si>
  <si>
    <t>136</t>
  </si>
  <si>
    <t>0,043</t>
  </si>
  <si>
    <t>137</t>
  </si>
  <si>
    <t>0,0197</t>
  </si>
  <si>
    <t>138</t>
  </si>
  <si>
    <t>1,9</t>
  </si>
  <si>
    <t>139</t>
  </si>
  <si>
    <t>6,2</t>
  </si>
  <si>
    <t>Обоснование</t>
  </si>
  <si>
    <t>Восстановление верхней части горнолыжной трассы 2D</t>
  </si>
  <si>
    <t>Подготовительные работы для устройства верхней части трасс  2D</t>
  </si>
  <si>
    <t>Корчевка пней в грунтах естественного залегания корчевателями-собирателями на тракторе мощностью 79 кВт (108 л.с.) с перемещением пней до 1000 м, диаметр пней: свыше 32 см</t>
  </si>
  <si>
    <t>Устройство технологической полки</t>
  </si>
  <si>
    <t>Устройство  армогрунтового сооружения АГ-2</t>
  </si>
  <si>
    <t>Устройство  верхней части трассы 2D</t>
  </si>
  <si>
    <t>Земляные работы по устройству сооружения С-1</t>
  </si>
  <si>
    <t>Укладка сетки двойного кручения</t>
  </si>
  <si>
    <t>Семена трав (смесь)</t>
  </si>
  <si>
    <t xml:space="preserve">Обратная засыпка экскаваторами импортного производства с ковшом вместимостью 1,6 (1,25-1,6) м3, группа грунтов 3  </t>
  </si>
  <si>
    <t xml:space="preserve">Перевозка бетонных, железобетонных изделий, стеновых и перегородочных материалов (кирпич, блоки, камни, плиты и панели), лесоматериалов круглых и пиломатериалов бортовым автомобилем:  I класс груза, на расстояние до 1 км  </t>
  </si>
  <si>
    <t xml:space="preserve">Перевозка строительных грузов автомобильным транспортом (кроме массовых навалочных, перево-
зимых автомобилями-самосвалами, а также бетонных и железобетонных изделий, стеновых и перего-
родочных материалов лесоматериалов круглых и пиломатериалов):  II класс груза, на расстояние до 1 км  </t>
  </si>
  <si>
    <t>Устройство водоотводных канав</t>
  </si>
  <si>
    <t>Водопропускная труба  № 2</t>
  </si>
  <si>
    <t>Устройство люка Л-1  (6 шт.)</t>
  </si>
  <si>
    <t>Монтаж:  люков</t>
  </si>
  <si>
    <t>Устройство коллектора КЛ-1</t>
  </si>
  <si>
    <t>Водопропускная труба № 4</t>
  </si>
  <si>
    <t>Устройство лотков 1-10</t>
  </si>
  <si>
    <t>Устройство укреплений лотков 15 шт.</t>
  </si>
  <si>
    <t>Расчистка русел ручьев</t>
  </si>
  <si>
    <t>Устройство каптажей родников  -  10 шт.</t>
  </si>
  <si>
    <t>Устройство переезда в районе примыкания лотка 10 к существующему лотку</t>
  </si>
  <si>
    <t xml:space="preserve">Перевозка бетонных, железобетонных изделий, стеновых и перегородочных материалов (кирпич, блоки, камни, плиты и панели), лесоматериалов круглых и пиломатериалов бортовым автомобилем:  I класс груза, на расстояние до 3 км  </t>
  </si>
  <si>
    <t xml:space="preserve">Щебень фр.40-70  М600 </t>
  </si>
  <si>
    <t>Приложение № 3 
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</si>
</sst>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Calibri"/>
      <charset val="1"/>
    </font>
    <font>
      <sz val="10"/>
      <name val="Arial"/>
      <charset val="204"/>
    </font>
    <font>
      <sz val="11"/>
      <name val="Arial"/>
      <charset val="204"/>
    </font>
    <font>
      <sz val="12"/>
      <name val="Arial"/>
      <charset val="204"/>
    </font>
    <font>
      <sz val="8"/>
      <name val="Arial"/>
      <charset val="204"/>
    </font>
    <font>
      <b/>
      <sz val="12"/>
      <name val="Arial"/>
      <charset val="204"/>
    </font>
    <font>
      <sz val="9"/>
      <name val="Arial"/>
      <charset val="204"/>
    </font>
    <font>
      <b/>
      <sz val="11"/>
      <name val="Arial"/>
      <charset val="204"/>
    </font>
    <font>
      <sz val="12"/>
      <name val="Times Roman"/>
      <family val="1"/>
    </font>
    <font>
      <b/>
      <sz val="12"/>
      <name val="Times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indent="7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right" vertical="top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left" vertical="top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 applyAlignment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9"/>
  <sheetViews>
    <sheetView showGridLines="0" tabSelected="1" topLeftCell="A127" workbookViewId="0">
      <selection activeCell="H13" sqref="H13"/>
    </sheetView>
  </sheetViews>
  <sheetFormatPr defaultColWidth="9.140625" defaultRowHeight="12.75" customHeight="1"/>
  <cols>
    <col min="1" max="1" width="6.42578125" style="33" customWidth="1"/>
    <col min="2" max="2" width="75" style="34" customWidth="1"/>
    <col min="3" max="3" width="10.5703125" style="31" customWidth="1"/>
    <col min="4" max="4" width="12" style="35" customWidth="1"/>
    <col min="5" max="16384" width="9.140625" style="46"/>
  </cols>
  <sheetData>
    <row r="1" spans="1:4" s="32" customFormat="1" ht="32.25" customHeight="1">
      <c r="A1" s="30"/>
      <c r="B1" s="31"/>
      <c r="C1" s="47" t="s">
        <v>348</v>
      </c>
      <c r="D1" s="48"/>
    </row>
    <row r="2" spans="1:4" s="32" customFormat="1" ht="15.75">
      <c r="A2" s="53" t="s">
        <v>2</v>
      </c>
      <c r="B2" s="53"/>
      <c r="C2" s="53"/>
      <c r="D2" s="53"/>
    </row>
    <row r="3" spans="1:4" s="32" customFormat="1" ht="15.75">
      <c r="A3" s="54" t="s">
        <v>323</v>
      </c>
      <c r="B3" s="54"/>
      <c r="C3" s="54"/>
      <c r="D3" s="54"/>
    </row>
    <row r="4" spans="1:4" s="32" customFormat="1" ht="15.75">
      <c r="A4" s="33"/>
      <c r="B4" s="34"/>
      <c r="C4" s="31"/>
      <c r="D4" s="35"/>
    </row>
    <row r="5" spans="1:4" s="32" customFormat="1" ht="24.75" customHeight="1">
      <c r="A5" s="36" t="s">
        <v>3</v>
      </c>
      <c r="B5" s="37" t="s">
        <v>4</v>
      </c>
      <c r="C5" s="38" t="s">
        <v>5</v>
      </c>
      <c r="D5" s="38" t="s">
        <v>6</v>
      </c>
    </row>
    <row r="6" spans="1:4" s="32" customFormat="1" ht="15.75">
      <c r="A6" s="39">
        <v>1</v>
      </c>
      <c r="B6" s="40">
        <v>2</v>
      </c>
      <c r="C6" s="40">
        <v>3</v>
      </c>
      <c r="D6" s="40">
        <v>4</v>
      </c>
    </row>
    <row r="7" spans="1:4" s="32" customFormat="1" ht="15.75">
      <c r="A7" s="49" t="s">
        <v>324</v>
      </c>
      <c r="B7" s="50"/>
      <c r="C7" s="50"/>
      <c r="D7" s="50"/>
    </row>
    <row r="8" spans="1:4" s="32" customFormat="1" ht="15.75">
      <c r="A8" s="51" t="s">
        <v>8</v>
      </c>
      <c r="B8" s="52"/>
      <c r="C8" s="52"/>
      <c r="D8" s="52"/>
    </row>
    <row r="9" spans="1:4" s="32" customFormat="1" ht="47.25">
      <c r="A9" s="41" t="s">
        <v>9</v>
      </c>
      <c r="B9" s="42" t="s">
        <v>325</v>
      </c>
      <c r="C9" s="43" t="s">
        <v>10</v>
      </c>
      <c r="D9" s="44" t="s">
        <v>11</v>
      </c>
    </row>
    <row r="10" spans="1:4" s="32" customFormat="1" ht="31.5">
      <c r="A10" s="41" t="s">
        <v>12</v>
      </c>
      <c r="B10" s="42" t="s">
        <v>13</v>
      </c>
      <c r="C10" s="43" t="s">
        <v>10</v>
      </c>
      <c r="D10" s="44" t="s">
        <v>14</v>
      </c>
    </row>
    <row r="11" spans="1:4" s="32" customFormat="1" ht="31.5">
      <c r="A11" s="41" t="s">
        <v>15</v>
      </c>
      <c r="B11" s="42" t="s">
        <v>16</v>
      </c>
      <c r="C11" s="43" t="s">
        <v>10</v>
      </c>
      <c r="D11" s="44" t="s">
        <v>11</v>
      </c>
    </row>
    <row r="12" spans="1:4" s="32" customFormat="1" ht="47.25">
      <c r="A12" s="41" t="s">
        <v>17</v>
      </c>
      <c r="B12" s="42" t="s">
        <v>18</v>
      </c>
      <c r="C12" s="43" t="s">
        <v>19</v>
      </c>
      <c r="D12" s="44" t="s">
        <v>20</v>
      </c>
    </row>
    <row r="13" spans="1:4" s="32" customFormat="1" ht="63">
      <c r="A13" s="41" t="s">
        <v>21</v>
      </c>
      <c r="B13" s="42" t="s">
        <v>22</v>
      </c>
      <c r="C13" s="43" t="s">
        <v>19</v>
      </c>
      <c r="D13" s="44" t="s">
        <v>23</v>
      </c>
    </row>
    <row r="14" spans="1:4" s="32" customFormat="1" ht="15.75">
      <c r="A14" s="41" t="s">
        <v>24</v>
      </c>
      <c r="B14" s="42" t="s">
        <v>25</v>
      </c>
      <c r="C14" s="43" t="s">
        <v>26</v>
      </c>
      <c r="D14" s="45">
        <f>480</f>
        <v>480</v>
      </c>
    </row>
    <row r="15" spans="1:4" s="32" customFormat="1" ht="17.25" customHeight="1">
      <c r="A15" s="41" t="s">
        <v>27</v>
      </c>
      <c r="B15" s="42" t="s">
        <v>28</v>
      </c>
      <c r="C15" s="43" t="s">
        <v>29</v>
      </c>
      <c r="D15" s="44" t="s">
        <v>30</v>
      </c>
    </row>
    <row r="16" spans="1:4" s="32" customFormat="1" ht="63">
      <c r="A16" s="41" t="s">
        <v>31</v>
      </c>
      <c r="B16" s="42" t="s">
        <v>32</v>
      </c>
      <c r="C16" s="43" t="s">
        <v>19</v>
      </c>
      <c r="D16" s="44" t="s">
        <v>33</v>
      </c>
    </row>
    <row r="17" spans="1:4" s="32" customFormat="1" ht="15.75">
      <c r="A17" s="49" t="s">
        <v>326</v>
      </c>
      <c r="B17" s="50"/>
      <c r="C17" s="50"/>
      <c r="D17" s="50"/>
    </row>
    <row r="18" spans="1:4" s="32" customFormat="1" ht="47.25">
      <c r="A18" s="41" t="s">
        <v>34</v>
      </c>
      <c r="B18" s="42" t="s">
        <v>18</v>
      </c>
      <c r="C18" s="43" t="s">
        <v>19</v>
      </c>
      <c r="D18" s="44" t="s">
        <v>35</v>
      </c>
    </row>
    <row r="19" spans="1:4" s="32" customFormat="1" ht="63">
      <c r="A19" s="41" t="s">
        <v>36</v>
      </c>
      <c r="B19" s="42" t="s">
        <v>37</v>
      </c>
      <c r="C19" s="43" t="s">
        <v>19</v>
      </c>
      <c r="D19" s="44" t="s">
        <v>38</v>
      </c>
    </row>
    <row r="20" spans="1:4" s="32" customFormat="1" ht="47.25">
      <c r="A20" s="41" t="s">
        <v>39</v>
      </c>
      <c r="B20" s="42" t="s">
        <v>40</v>
      </c>
      <c r="C20" s="43" t="s">
        <v>19</v>
      </c>
      <c r="D20" s="44" t="s">
        <v>35</v>
      </c>
    </row>
    <row r="21" spans="1:4" s="32" customFormat="1" ht="31.5">
      <c r="A21" s="41" t="s">
        <v>41</v>
      </c>
      <c r="B21" s="42" t="s">
        <v>42</v>
      </c>
      <c r="C21" s="43" t="s">
        <v>43</v>
      </c>
      <c r="D21" s="44" t="s">
        <v>44</v>
      </c>
    </row>
    <row r="22" spans="1:4" s="32" customFormat="1" ht="47.25">
      <c r="A22" s="41" t="s">
        <v>45</v>
      </c>
      <c r="B22" s="42" t="s">
        <v>46</v>
      </c>
      <c r="C22" s="43" t="s">
        <v>43</v>
      </c>
      <c r="D22" s="44" t="s">
        <v>44</v>
      </c>
    </row>
    <row r="23" spans="1:4" s="32" customFormat="1" ht="15.75">
      <c r="A23" s="49" t="s">
        <v>329</v>
      </c>
      <c r="B23" s="50"/>
      <c r="C23" s="50"/>
      <c r="D23" s="50"/>
    </row>
    <row r="24" spans="1:4" s="32" customFormat="1" ht="47.25">
      <c r="A24" s="41" t="s">
        <v>47</v>
      </c>
      <c r="B24" s="42" t="s">
        <v>18</v>
      </c>
      <c r="C24" s="43" t="s">
        <v>19</v>
      </c>
      <c r="D24" s="44" t="s">
        <v>48</v>
      </c>
    </row>
    <row r="25" spans="1:4" s="32" customFormat="1" ht="63">
      <c r="A25" s="41" t="s">
        <v>49</v>
      </c>
      <c r="B25" s="42" t="s">
        <v>50</v>
      </c>
      <c r="C25" s="43" t="s">
        <v>19</v>
      </c>
      <c r="D25" s="44" t="s">
        <v>51</v>
      </c>
    </row>
    <row r="26" spans="1:4" s="32" customFormat="1" ht="47.25">
      <c r="A26" s="41" t="s">
        <v>52</v>
      </c>
      <c r="B26" s="42" t="s">
        <v>40</v>
      </c>
      <c r="C26" s="43" t="s">
        <v>19</v>
      </c>
      <c r="D26" s="44" t="s">
        <v>48</v>
      </c>
    </row>
    <row r="27" spans="1:4" s="32" customFormat="1" ht="31.5">
      <c r="A27" s="41" t="s">
        <v>53</v>
      </c>
      <c r="B27" s="42" t="s">
        <v>42</v>
      </c>
      <c r="C27" s="43" t="s">
        <v>43</v>
      </c>
      <c r="D27" s="44" t="s">
        <v>54</v>
      </c>
    </row>
    <row r="28" spans="1:4" s="32" customFormat="1" ht="47.25">
      <c r="A28" s="41" t="s">
        <v>55</v>
      </c>
      <c r="B28" s="42" t="s">
        <v>46</v>
      </c>
      <c r="C28" s="43" t="s">
        <v>43</v>
      </c>
      <c r="D28" s="44" t="s">
        <v>54</v>
      </c>
    </row>
    <row r="29" spans="1:4" s="32" customFormat="1" ht="15.75">
      <c r="A29" s="49" t="s">
        <v>328</v>
      </c>
      <c r="B29" s="50"/>
      <c r="C29" s="50"/>
      <c r="D29" s="50"/>
    </row>
    <row r="30" spans="1:4" s="32" customFormat="1" ht="15.75">
      <c r="A30" s="41" t="s">
        <v>56</v>
      </c>
      <c r="B30" s="42" t="s">
        <v>57</v>
      </c>
      <c r="C30" s="43" t="s">
        <v>29</v>
      </c>
      <c r="D30" s="44" t="s">
        <v>58</v>
      </c>
    </row>
    <row r="31" spans="1:4" s="32" customFormat="1" ht="63">
      <c r="A31" s="41" t="s">
        <v>59</v>
      </c>
      <c r="B31" s="42" t="s">
        <v>60</v>
      </c>
      <c r="C31" s="43" t="s">
        <v>19</v>
      </c>
      <c r="D31" s="44" t="s">
        <v>61</v>
      </c>
    </row>
    <row r="32" spans="1:4" s="32" customFormat="1" ht="31.5">
      <c r="A32" s="41" t="s">
        <v>62</v>
      </c>
      <c r="B32" s="42" t="s">
        <v>63</v>
      </c>
      <c r="C32" s="43" t="s">
        <v>19</v>
      </c>
      <c r="D32" s="44" t="s">
        <v>64</v>
      </c>
    </row>
    <row r="33" spans="1:4" s="32" customFormat="1" ht="31.5">
      <c r="A33" s="41" t="s">
        <v>65</v>
      </c>
      <c r="B33" s="42" t="s">
        <v>66</v>
      </c>
      <c r="C33" s="43" t="s">
        <v>19</v>
      </c>
      <c r="D33" s="44" t="s">
        <v>64</v>
      </c>
    </row>
    <row r="34" spans="1:4" s="32" customFormat="1" ht="47.25">
      <c r="A34" s="41" t="s">
        <v>67</v>
      </c>
      <c r="B34" s="42" t="s">
        <v>40</v>
      </c>
      <c r="C34" s="43" t="s">
        <v>19</v>
      </c>
      <c r="D34" s="44" t="s">
        <v>68</v>
      </c>
    </row>
    <row r="35" spans="1:4" s="32" customFormat="1" ht="31.5">
      <c r="A35" s="41" t="s">
        <v>69</v>
      </c>
      <c r="B35" s="42" t="s">
        <v>42</v>
      </c>
      <c r="C35" s="43" t="s">
        <v>43</v>
      </c>
      <c r="D35" s="44" t="s">
        <v>68</v>
      </c>
    </row>
    <row r="36" spans="1:4" s="32" customFormat="1" ht="47.25">
      <c r="A36" s="41" t="s">
        <v>70</v>
      </c>
      <c r="B36" s="42" t="s">
        <v>46</v>
      </c>
      <c r="C36" s="43" t="s">
        <v>43</v>
      </c>
      <c r="D36" s="44" t="s">
        <v>68</v>
      </c>
    </row>
    <row r="37" spans="1:4" s="32" customFormat="1" ht="15.75">
      <c r="A37" s="49" t="s">
        <v>327</v>
      </c>
      <c r="B37" s="50"/>
      <c r="C37" s="50"/>
      <c r="D37" s="50"/>
    </row>
    <row r="38" spans="1:4" s="32" customFormat="1" ht="15.75">
      <c r="A38" s="51" t="s">
        <v>71</v>
      </c>
      <c r="B38" s="52"/>
      <c r="C38" s="52"/>
      <c r="D38" s="52"/>
    </row>
    <row r="39" spans="1:4" s="32" customFormat="1" ht="47.25">
      <c r="A39" s="41" t="s">
        <v>72</v>
      </c>
      <c r="B39" s="42" t="s">
        <v>18</v>
      </c>
      <c r="C39" s="43" t="s">
        <v>19</v>
      </c>
      <c r="D39" s="44" t="s">
        <v>73</v>
      </c>
    </row>
    <row r="40" spans="1:4" s="32" customFormat="1" ht="63">
      <c r="A40" s="41" t="s">
        <v>74</v>
      </c>
      <c r="B40" s="42" t="s">
        <v>37</v>
      </c>
      <c r="C40" s="43" t="s">
        <v>19</v>
      </c>
      <c r="D40" s="44" t="s">
        <v>75</v>
      </c>
    </row>
    <row r="41" spans="1:4" s="32" customFormat="1" ht="31.5">
      <c r="A41" s="41" t="s">
        <v>76</v>
      </c>
      <c r="B41" s="42" t="s">
        <v>63</v>
      </c>
      <c r="C41" s="43" t="s">
        <v>19</v>
      </c>
      <c r="D41" s="44" t="s">
        <v>77</v>
      </c>
    </row>
    <row r="42" spans="1:4" s="32" customFormat="1" ht="31.5">
      <c r="A42" s="41" t="s">
        <v>78</v>
      </c>
      <c r="B42" s="42" t="s">
        <v>79</v>
      </c>
      <c r="C42" s="43" t="s">
        <v>19</v>
      </c>
      <c r="D42" s="44" t="s">
        <v>77</v>
      </c>
    </row>
    <row r="43" spans="1:4" s="32" customFormat="1" ht="15.75">
      <c r="A43" s="51" t="s">
        <v>80</v>
      </c>
      <c r="B43" s="52"/>
      <c r="C43" s="52"/>
      <c r="D43" s="52"/>
    </row>
    <row r="44" spans="1:4" s="32" customFormat="1" ht="47.25">
      <c r="A44" s="41" t="s">
        <v>81</v>
      </c>
      <c r="B44" s="42" t="s">
        <v>40</v>
      </c>
      <c r="C44" s="43" t="s">
        <v>19</v>
      </c>
      <c r="D44" s="44" t="s">
        <v>82</v>
      </c>
    </row>
    <row r="45" spans="1:4" s="32" customFormat="1" ht="31.5">
      <c r="A45" s="41" t="s">
        <v>83</v>
      </c>
      <c r="B45" s="42" t="s">
        <v>42</v>
      </c>
      <c r="C45" s="43" t="s">
        <v>43</v>
      </c>
      <c r="D45" s="44" t="s">
        <v>82</v>
      </c>
    </row>
    <row r="46" spans="1:4" s="32" customFormat="1" ht="47.25">
      <c r="A46" s="41" t="s">
        <v>84</v>
      </c>
      <c r="B46" s="42" t="s">
        <v>46</v>
      </c>
      <c r="C46" s="43" t="s">
        <v>43</v>
      </c>
      <c r="D46" s="44" t="s">
        <v>82</v>
      </c>
    </row>
    <row r="47" spans="1:4" s="32" customFormat="1" ht="47.25">
      <c r="A47" s="41" t="s">
        <v>85</v>
      </c>
      <c r="B47" s="42" t="s">
        <v>18</v>
      </c>
      <c r="C47" s="43" t="s">
        <v>19</v>
      </c>
      <c r="D47" s="44" t="s">
        <v>86</v>
      </c>
    </row>
    <row r="48" spans="1:4" s="32" customFormat="1" ht="63">
      <c r="A48" s="41" t="s">
        <v>87</v>
      </c>
      <c r="B48" s="42" t="s">
        <v>37</v>
      </c>
      <c r="C48" s="43" t="s">
        <v>19</v>
      </c>
      <c r="D48" s="44" t="s">
        <v>88</v>
      </c>
    </row>
    <row r="49" spans="1:4" s="32" customFormat="1" ht="47.25">
      <c r="A49" s="41" t="s">
        <v>89</v>
      </c>
      <c r="B49" s="42" t="s">
        <v>40</v>
      </c>
      <c r="C49" s="43" t="s">
        <v>19</v>
      </c>
      <c r="D49" s="44" t="s">
        <v>90</v>
      </c>
    </row>
    <row r="50" spans="1:4" s="32" customFormat="1" ht="31.5">
      <c r="A50" s="41" t="s">
        <v>91</v>
      </c>
      <c r="B50" s="42" t="s">
        <v>42</v>
      </c>
      <c r="C50" s="43" t="s">
        <v>43</v>
      </c>
      <c r="D50" s="44" t="s">
        <v>90</v>
      </c>
    </row>
    <row r="51" spans="1:4" s="32" customFormat="1" ht="47.25">
      <c r="A51" s="41" t="s">
        <v>92</v>
      </c>
      <c r="B51" s="42" t="s">
        <v>46</v>
      </c>
      <c r="C51" s="43" t="s">
        <v>43</v>
      </c>
      <c r="D51" s="44" t="s">
        <v>90</v>
      </c>
    </row>
    <row r="52" spans="1:4" s="32" customFormat="1" ht="15.75">
      <c r="A52" s="51" t="s">
        <v>93</v>
      </c>
      <c r="B52" s="52"/>
      <c r="C52" s="52"/>
      <c r="D52" s="52"/>
    </row>
    <row r="53" spans="1:4" s="32" customFormat="1" ht="31.5">
      <c r="A53" s="41" t="s">
        <v>94</v>
      </c>
      <c r="B53" s="42" t="s">
        <v>95</v>
      </c>
      <c r="C53" s="43" t="s">
        <v>19</v>
      </c>
      <c r="D53" s="44" t="s">
        <v>96</v>
      </c>
    </row>
    <row r="54" spans="1:4" s="32" customFormat="1" ht="31.5">
      <c r="A54" s="41" t="s">
        <v>97</v>
      </c>
      <c r="B54" s="42" t="s">
        <v>42</v>
      </c>
      <c r="C54" s="43" t="s">
        <v>43</v>
      </c>
      <c r="D54" s="44" t="s">
        <v>98</v>
      </c>
    </row>
    <row r="55" spans="1:4" s="32" customFormat="1" ht="47.25">
      <c r="A55" s="41" t="s">
        <v>98</v>
      </c>
      <c r="B55" s="42" t="s">
        <v>46</v>
      </c>
      <c r="C55" s="43" t="s">
        <v>43</v>
      </c>
      <c r="D55" s="44" t="s">
        <v>98</v>
      </c>
    </row>
    <row r="56" spans="1:4" s="32" customFormat="1" ht="15.75">
      <c r="A56" s="41" t="s">
        <v>99</v>
      </c>
      <c r="B56" s="42" t="s">
        <v>330</v>
      </c>
      <c r="C56" s="43" t="s">
        <v>43</v>
      </c>
      <c r="D56" s="44" t="s">
        <v>101</v>
      </c>
    </row>
    <row r="57" spans="1:4" s="32" customFormat="1" ht="31.5">
      <c r="A57" s="41" t="s">
        <v>102</v>
      </c>
      <c r="B57" s="42" t="s">
        <v>103</v>
      </c>
      <c r="C57" s="43" t="s">
        <v>104</v>
      </c>
      <c r="D57" s="44" t="s">
        <v>105</v>
      </c>
    </row>
    <row r="58" spans="1:4" s="32" customFormat="1" ht="31.5">
      <c r="A58" s="41" t="s">
        <v>106</v>
      </c>
      <c r="B58" s="42" t="s">
        <v>107</v>
      </c>
      <c r="C58" s="43" t="s">
        <v>108</v>
      </c>
      <c r="D58" s="45">
        <f>580</f>
        <v>580</v>
      </c>
    </row>
    <row r="59" spans="1:4" s="32" customFormat="1" ht="15.75">
      <c r="A59" s="41" t="s">
        <v>109</v>
      </c>
      <c r="B59" s="42" t="s">
        <v>110</v>
      </c>
      <c r="C59" s="43" t="s">
        <v>111</v>
      </c>
      <c r="D59" s="45">
        <f>8</f>
        <v>8</v>
      </c>
    </row>
    <row r="60" spans="1:4" s="32" customFormat="1" ht="15.75">
      <c r="A60" s="41" t="s">
        <v>112</v>
      </c>
      <c r="B60" s="42" t="s">
        <v>113</v>
      </c>
      <c r="C60" s="43" t="s">
        <v>114</v>
      </c>
      <c r="D60" s="44" t="s">
        <v>17</v>
      </c>
    </row>
    <row r="61" spans="1:4" s="32" customFormat="1" ht="15.75">
      <c r="A61" s="41" t="s">
        <v>115</v>
      </c>
      <c r="B61" s="42" t="s">
        <v>331</v>
      </c>
      <c r="C61" s="43" t="s">
        <v>108</v>
      </c>
      <c r="D61" s="45">
        <f>948</f>
        <v>948</v>
      </c>
    </row>
    <row r="62" spans="1:4" s="32" customFormat="1" ht="15.75">
      <c r="A62" s="41" t="s">
        <v>116</v>
      </c>
      <c r="B62" s="42" t="s">
        <v>117</v>
      </c>
      <c r="C62" s="43" t="s">
        <v>118</v>
      </c>
      <c r="D62" s="44" t="s">
        <v>119</v>
      </c>
    </row>
    <row r="63" spans="1:4" s="32" customFormat="1" ht="15.75">
      <c r="A63" s="49" t="s">
        <v>335</v>
      </c>
      <c r="B63" s="50"/>
      <c r="C63" s="50"/>
      <c r="D63" s="50"/>
    </row>
    <row r="64" spans="1:4" s="32" customFormat="1" ht="31.5">
      <c r="A64" s="41" t="s">
        <v>120</v>
      </c>
      <c r="B64" s="42" t="s">
        <v>121</v>
      </c>
      <c r="C64" s="43" t="s">
        <v>19</v>
      </c>
      <c r="D64" s="44" t="s">
        <v>122</v>
      </c>
    </row>
    <row r="65" spans="1:4" s="32" customFormat="1" ht="15.75">
      <c r="A65" s="49" t="s">
        <v>336</v>
      </c>
      <c r="B65" s="50"/>
      <c r="C65" s="50"/>
      <c r="D65" s="50"/>
    </row>
    <row r="66" spans="1:4" s="32" customFormat="1" ht="15.75">
      <c r="A66" s="41" t="s">
        <v>123</v>
      </c>
      <c r="B66" s="42" t="s">
        <v>124</v>
      </c>
      <c r="C66" s="43" t="s">
        <v>125</v>
      </c>
      <c r="D66" s="44" t="s">
        <v>126</v>
      </c>
    </row>
    <row r="67" spans="1:4" s="32" customFormat="1" ht="15.75">
      <c r="A67" s="41" t="s">
        <v>127</v>
      </c>
      <c r="B67" s="42" t="s">
        <v>128</v>
      </c>
      <c r="C67" s="43" t="s">
        <v>29</v>
      </c>
      <c r="D67" s="44" t="s">
        <v>129</v>
      </c>
    </row>
    <row r="68" spans="1:4" s="32" customFormat="1" ht="31.5">
      <c r="A68" s="41" t="s">
        <v>130</v>
      </c>
      <c r="B68" s="42" t="s">
        <v>131</v>
      </c>
      <c r="C68" s="43" t="s">
        <v>26</v>
      </c>
      <c r="D68" s="44" t="s">
        <v>132</v>
      </c>
    </row>
    <row r="69" spans="1:4" s="32" customFormat="1" ht="15.75">
      <c r="A69" s="41" t="s">
        <v>133</v>
      </c>
      <c r="B69" s="42" t="s">
        <v>134</v>
      </c>
      <c r="C69" s="43" t="s">
        <v>135</v>
      </c>
      <c r="D69" s="45">
        <f>1</f>
        <v>1</v>
      </c>
    </row>
    <row r="70" spans="1:4" s="32" customFormat="1" ht="15.75">
      <c r="A70" s="41" t="s">
        <v>136</v>
      </c>
      <c r="B70" s="42" t="s">
        <v>137</v>
      </c>
      <c r="C70" s="43" t="s">
        <v>135</v>
      </c>
      <c r="D70" s="45">
        <f>1</f>
        <v>1</v>
      </c>
    </row>
    <row r="71" spans="1:4" s="32" customFormat="1" ht="15.75">
      <c r="A71" s="41" t="s">
        <v>138</v>
      </c>
      <c r="B71" s="42" t="s">
        <v>139</v>
      </c>
      <c r="C71" s="43" t="s">
        <v>135</v>
      </c>
      <c r="D71" s="45">
        <f>1</f>
        <v>1</v>
      </c>
    </row>
    <row r="72" spans="1:4" s="32" customFormat="1" ht="31.5">
      <c r="A72" s="41" t="s">
        <v>140</v>
      </c>
      <c r="B72" s="42" t="s">
        <v>141</v>
      </c>
      <c r="C72" s="43" t="s">
        <v>118</v>
      </c>
      <c r="D72" s="44" t="s">
        <v>142</v>
      </c>
    </row>
    <row r="73" spans="1:4" s="32" customFormat="1" ht="15.75">
      <c r="A73" s="41" t="s">
        <v>143</v>
      </c>
      <c r="B73" s="42" t="s">
        <v>144</v>
      </c>
      <c r="C73" s="43" t="s">
        <v>145</v>
      </c>
      <c r="D73" s="44" t="s">
        <v>146</v>
      </c>
    </row>
    <row r="74" spans="1:4" s="32" customFormat="1" ht="31.5">
      <c r="A74" s="41" t="s">
        <v>147</v>
      </c>
      <c r="B74" s="42" t="s">
        <v>148</v>
      </c>
      <c r="C74" s="43" t="s">
        <v>149</v>
      </c>
      <c r="D74" s="44" t="s">
        <v>150</v>
      </c>
    </row>
    <row r="75" spans="1:4" s="32" customFormat="1" ht="31.5">
      <c r="A75" s="41" t="s">
        <v>151</v>
      </c>
      <c r="B75" s="42" t="s">
        <v>332</v>
      </c>
      <c r="C75" s="43" t="s">
        <v>19</v>
      </c>
      <c r="D75" s="44" t="s">
        <v>153</v>
      </c>
    </row>
    <row r="76" spans="1:4" s="32" customFormat="1" ht="15.75">
      <c r="A76" s="41" t="s">
        <v>154</v>
      </c>
      <c r="B76" s="42" t="s">
        <v>128</v>
      </c>
      <c r="C76" s="43" t="s">
        <v>29</v>
      </c>
      <c r="D76" s="44" t="s">
        <v>129</v>
      </c>
    </row>
    <row r="77" spans="1:4" s="32" customFormat="1" ht="15.75">
      <c r="A77" s="55"/>
      <c r="B77" s="56"/>
      <c r="C77" s="57"/>
      <c r="D77" s="58"/>
    </row>
    <row r="78" spans="1:4" s="32" customFormat="1" ht="31.5">
      <c r="A78" s="41" t="s">
        <v>155</v>
      </c>
      <c r="B78" s="42" t="s">
        <v>156</v>
      </c>
      <c r="C78" s="43" t="s">
        <v>111</v>
      </c>
      <c r="D78" s="44" t="s">
        <v>157</v>
      </c>
    </row>
    <row r="79" spans="1:4" s="32" customFormat="1" ht="31.5">
      <c r="A79" s="41" t="s">
        <v>158</v>
      </c>
      <c r="B79" s="42" t="s">
        <v>159</v>
      </c>
      <c r="C79" s="43" t="s">
        <v>111</v>
      </c>
      <c r="D79" s="44" t="s">
        <v>157</v>
      </c>
    </row>
    <row r="80" spans="1:4" s="32" customFormat="1" ht="63">
      <c r="A80" s="41" t="s">
        <v>160</v>
      </c>
      <c r="B80" s="42" t="s">
        <v>333</v>
      </c>
      <c r="C80" s="43" t="s">
        <v>161</v>
      </c>
      <c r="D80" s="44" t="s">
        <v>157</v>
      </c>
    </row>
    <row r="81" spans="1:4" s="32" customFormat="1" ht="15.75">
      <c r="A81" s="55"/>
      <c r="B81" s="56"/>
      <c r="C81" s="57"/>
      <c r="D81" s="58"/>
    </row>
    <row r="82" spans="1:4" s="32" customFormat="1" ht="31.5">
      <c r="A82" s="41" t="s">
        <v>162</v>
      </c>
      <c r="B82" s="42" t="s">
        <v>163</v>
      </c>
      <c r="C82" s="43" t="s">
        <v>111</v>
      </c>
      <c r="D82" s="44" t="s">
        <v>164</v>
      </c>
    </row>
    <row r="83" spans="1:4" s="32" customFormat="1" ht="31.5">
      <c r="A83" s="41" t="s">
        <v>165</v>
      </c>
      <c r="B83" s="42" t="s">
        <v>166</v>
      </c>
      <c r="C83" s="43" t="s">
        <v>111</v>
      </c>
      <c r="D83" s="44" t="s">
        <v>164</v>
      </c>
    </row>
    <row r="84" spans="1:4" s="32" customFormat="1" ht="94.5">
      <c r="A84" s="41" t="s">
        <v>167</v>
      </c>
      <c r="B84" s="42" t="s">
        <v>334</v>
      </c>
      <c r="C84" s="43" t="s">
        <v>161</v>
      </c>
      <c r="D84" s="44" t="s">
        <v>164</v>
      </c>
    </row>
    <row r="85" spans="1:4" s="32" customFormat="1" ht="15.75">
      <c r="A85" s="49" t="s">
        <v>337</v>
      </c>
      <c r="B85" s="50"/>
      <c r="C85" s="50"/>
      <c r="D85" s="50"/>
    </row>
    <row r="86" spans="1:4" s="32" customFormat="1" ht="47.25">
      <c r="A86" s="41" t="s">
        <v>168</v>
      </c>
      <c r="B86" s="42" t="s">
        <v>169</v>
      </c>
      <c r="C86" s="43" t="s">
        <v>111</v>
      </c>
      <c r="D86" s="44" t="s">
        <v>170</v>
      </c>
    </row>
    <row r="87" spans="1:4" s="32" customFormat="1" ht="15.75">
      <c r="A87" s="41" t="s">
        <v>171</v>
      </c>
      <c r="B87" s="42" t="s">
        <v>172</v>
      </c>
      <c r="C87" s="43" t="s">
        <v>111</v>
      </c>
      <c r="D87" s="44" t="s">
        <v>173</v>
      </c>
    </row>
    <row r="88" spans="1:4" s="32" customFormat="1" ht="47.25">
      <c r="A88" s="41" t="s">
        <v>174</v>
      </c>
      <c r="B88" s="42" t="s">
        <v>175</v>
      </c>
      <c r="C88" s="43" t="s">
        <v>111</v>
      </c>
      <c r="D88" s="44" t="s">
        <v>176</v>
      </c>
    </row>
    <row r="89" spans="1:4" s="32" customFormat="1" ht="47.25">
      <c r="A89" s="41" t="s">
        <v>177</v>
      </c>
      <c r="B89" s="42" t="s">
        <v>178</v>
      </c>
      <c r="C89" s="43" t="s">
        <v>149</v>
      </c>
      <c r="D89" s="44" t="s">
        <v>179</v>
      </c>
    </row>
    <row r="90" spans="1:4" s="32" customFormat="1" ht="15.75">
      <c r="A90" s="41" t="s">
        <v>180</v>
      </c>
      <c r="B90" s="42" t="s">
        <v>338</v>
      </c>
      <c r="C90" s="43" t="s">
        <v>111</v>
      </c>
      <c r="D90" s="44" t="s">
        <v>170</v>
      </c>
    </row>
    <row r="91" spans="1:4" s="32" customFormat="1" ht="15.75">
      <c r="A91" s="49" t="s">
        <v>339</v>
      </c>
      <c r="B91" s="50"/>
      <c r="C91" s="50"/>
      <c r="D91" s="50"/>
    </row>
    <row r="92" spans="1:4" s="32" customFormat="1" ht="47.25">
      <c r="A92" s="41" t="s">
        <v>181</v>
      </c>
      <c r="B92" s="42" t="s">
        <v>46</v>
      </c>
      <c r="C92" s="43" t="s">
        <v>43</v>
      </c>
      <c r="D92" s="44" t="s">
        <v>182</v>
      </c>
    </row>
    <row r="93" spans="1:4" s="32" customFormat="1" ht="15.75">
      <c r="A93" s="41" t="s">
        <v>183</v>
      </c>
      <c r="B93" s="42" t="s">
        <v>184</v>
      </c>
      <c r="C93" s="43" t="s">
        <v>29</v>
      </c>
      <c r="D93" s="44" t="s">
        <v>185</v>
      </c>
    </row>
    <row r="94" spans="1:4" s="32" customFormat="1" ht="15.75">
      <c r="A94" s="41" t="s">
        <v>186</v>
      </c>
      <c r="B94" s="42" t="s">
        <v>187</v>
      </c>
      <c r="C94" s="43" t="s">
        <v>26</v>
      </c>
      <c r="D94" s="44" t="s">
        <v>188</v>
      </c>
    </row>
    <row r="95" spans="1:4" s="32" customFormat="1" ht="31.5">
      <c r="A95" s="41" t="s">
        <v>189</v>
      </c>
      <c r="B95" s="42" t="s">
        <v>190</v>
      </c>
      <c r="C95" s="43" t="s">
        <v>29</v>
      </c>
      <c r="D95" s="44" t="s">
        <v>191</v>
      </c>
    </row>
    <row r="96" spans="1:4" s="32" customFormat="1" ht="15.75">
      <c r="A96" s="41" t="s">
        <v>192</v>
      </c>
      <c r="B96" s="42" t="s">
        <v>193</v>
      </c>
      <c r="C96" s="43" t="s">
        <v>26</v>
      </c>
      <c r="D96" s="44" t="s">
        <v>194</v>
      </c>
    </row>
    <row r="97" spans="1:4" s="32" customFormat="1" ht="15.75">
      <c r="A97" s="41" t="s">
        <v>195</v>
      </c>
      <c r="B97" s="42" t="s">
        <v>110</v>
      </c>
      <c r="C97" s="43" t="s">
        <v>111</v>
      </c>
      <c r="D97" s="45" t="s">
        <v>196</v>
      </c>
    </row>
    <row r="98" spans="1:4" s="32" customFormat="1" ht="15.75">
      <c r="A98" s="41" t="s">
        <v>197</v>
      </c>
      <c r="B98" s="42" t="s">
        <v>198</v>
      </c>
      <c r="C98" s="43" t="s">
        <v>111</v>
      </c>
      <c r="D98" s="45" t="s">
        <v>199</v>
      </c>
    </row>
    <row r="99" spans="1:4" s="32" customFormat="1" ht="15.75">
      <c r="A99" s="41" t="s">
        <v>200</v>
      </c>
      <c r="B99" s="42" t="s">
        <v>201</v>
      </c>
      <c r="C99" s="43" t="s">
        <v>111</v>
      </c>
      <c r="D99" s="45" t="s">
        <v>202</v>
      </c>
    </row>
    <row r="100" spans="1:4" s="32" customFormat="1" ht="31.5">
      <c r="A100" s="41" t="s">
        <v>203</v>
      </c>
      <c r="B100" s="42" t="s">
        <v>141</v>
      </c>
      <c r="C100" s="43" t="s">
        <v>118</v>
      </c>
      <c r="D100" s="44" t="s">
        <v>122</v>
      </c>
    </row>
    <row r="101" spans="1:4" s="32" customFormat="1" ht="31.5">
      <c r="A101" s="41" t="s">
        <v>204</v>
      </c>
      <c r="B101" s="42" t="s">
        <v>205</v>
      </c>
      <c r="C101" s="43" t="s">
        <v>10</v>
      </c>
      <c r="D101" s="44" t="s">
        <v>206</v>
      </c>
    </row>
    <row r="102" spans="1:4" s="32" customFormat="1" ht="15.75">
      <c r="A102" s="41" t="s">
        <v>207</v>
      </c>
      <c r="B102" s="42" t="s">
        <v>208</v>
      </c>
      <c r="C102" s="43" t="s">
        <v>135</v>
      </c>
      <c r="D102" s="45" t="s">
        <v>15</v>
      </c>
    </row>
    <row r="103" spans="1:4" s="32" customFormat="1" ht="15.75">
      <c r="A103" s="55"/>
      <c r="B103" s="56"/>
      <c r="C103" s="57"/>
      <c r="D103" s="58"/>
    </row>
    <row r="104" spans="1:4" s="32" customFormat="1" ht="31.5">
      <c r="A104" s="41" t="s">
        <v>209</v>
      </c>
      <c r="B104" s="42" t="s">
        <v>210</v>
      </c>
      <c r="C104" s="43" t="s">
        <v>111</v>
      </c>
      <c r="D104" s="44" t="s">
        <v>24</v>
      </c>
    </row>
    <row r="105" spans="1:4" s="32" customFormat="1" ht="31.5">
      <c r="A105" s="41" t="s">
        <v>211</v>
      </c>
      <c r="B105" s="42" t="s">
        <v>212</v>
      </c>
      <c r="C105" s="43" t="s">
        <v>111</v>
      </c>
      <c r="D105" s="44" t="s">
        <v>24</v>
      </c>
    </row>
    <row r="106" spans="1:4" s="32" customFormat="1" ht="63">
      <c r="A106" s="41" t="s">
        <v>213</v>
      </c>
      <c r="B106" s="42" t="s">
        <v>333</v>
      </c>
      <c r="C106" s="43" t="s">
        <v>161</v>
      </c>
      <c r="D106" s="44" t="s">
        <v>24</v>
      </c>
    </row>
    <row r="107" spans="1:4" s="32" customFormat="1" ht="15.75">
      <c r="A107" s="49" t="s">
        <v>340</v>
      </c>
      <c r="B107" s="50"/>
      <c r="C107" s="50"/>
      <c r="D107" s="50"/>
    </row>
    <row r="108" spans="1:4" s="32" customFormat="1" ht="15.75">
      <c r="A108" s="41" t="s">
        <v>214</v>
      </c>
      <c r="B108" s="42" t="s">
        <v>124</v>
      </c>
      <c r="C108" s="43" t="s">
        <v>125</v>
      </c>
      <c r="D108" s="44" t="s">
        <v>215</v>
      </c>
    </row>
    <row r="109" spans="1:4" s="32" customFormat="1" ht="15.75">
      <c r="A109" s="41" t="s">
        <v>216</v>
      </c>
      <c r="B109" s="42" t="s">
        <v>128</v>
      </c>
      <c r="C109" s="43" t="s">
        <v>29</v>
      </c>
      <c r="D109" s="44" t="s">
        <v>217</v>
      </c>
    </row>
    <row r="110" spans="1:4" s="32" customFormat="1" ht="31.5">
      <c r="A110" s="41" t="s">
        <v>218</v>
      </c>
      <c r="B110" s="42" t="s">
        <v>131</v>
      </c>
      <c r="C110" s="43" t="s">
        <v>26</v>
      </c>
      <c r="D110" s="44" t="s">
        <v>219</v>
      </c>
    </row>
    <row r="111" spans="1:4" s="32" customFormat="1" ht="15.75">
      <c r="A111" s="41" t="s">
        <v>220</v>
      </c>
      <c r="B111" s="42" t="s">
        <v>221</v>
      </c>
      <c r="C111" s="43" t="s">
        <v>135</v>
      </c>
      <c r="D111" s="45">
        <f>2</f>
        <v>2</v>
      </c>
    </row>
    <row r="112" spans="1:4" s="32" customFormat="1" ht="15.75">
      <c r="A112" s="41" t="s">
        <v>222</v>
      </c>
      <c r="B112" s="42" t="s">
        <v>137</v>
      </c>
      <c r="C112" s="43" t="s">
        <v>135</v>
      </c>
      <c r="D112" s="45">
        <f>2</f>
        <v>2</v>
      </c>
    </row>
    <row r="113" spans="1:4" s="32" customFormat="1" ht="15.75">
      <c r="A113" s="41" t="s">
        <v>223</v>
      </c>
      <c r="B113" s="42" t="s">
        <v>139</v>
      </c>
      <c r="C113" s="43" t="s">
        <v>135</v>
      </c>
      <c r="D113" s="45">
        <f>2</f>
        <v>2</v>
      </c>
    </row>
    <row r="114" spans="1:4" s="32" customFormat="1" ht="31.5">
      <c r="A114" s="41" t="s">
        <v>224</v>
      </c>
      <c r="B114" s="42" t="s">
        <v>141</v>
      </c>
      <c r="C114" s="43" t="s">
        <v>118</v>
      </c>
      <c r="D114" s="44" t="s">
        <v>225</v>
      </c>
    </row>
    <row r="115" spans="1:4" s="32" customFormat="1" ht="15.75">
      <c r="A115" s="41" t="s">
        <v>226</v>
      </c>
      <c r="B115" s="42" t="s">
        <v>227</v>
      </c>
      <c r="C115" s="43" t="s">
        <v>145</v>
      </c>
      <c r="D115" s="44" t="s">
        <v>228</v>
      </c>
    </row>
    <row r="116" spans="1:4" s="32" customFormat="1" ht="31.5">
      <c r="A116" s="41" t="s">
        <v>229</v>
      </c>
      <c r="B116" s="42" t="s">
        <v>230</v>
      </c>
      <c r="C116" s="43" t="s">
        <v>149</v>
      </c>
      <c r="D116" s="44" t="s">
        <v>231</v>
      </c>
    </row>
    <row r="117" spans="1:4" s="32" customFormat="1" ht="47.25">
      <c r="A117" s="41" t="s">
        <v>232</v>
      </c>
      <c r="B117" s="42" t="s">
        <v>152</v>
      </c>
      <c r="C117" s="43" t="s">
        <v>19</v>
      </c>
      <c r="D117" s="44" t="s">
        <v>182</v>
      </c>
    </row>
    <row r="118" spans="1:4" s="32" customFormat="1" ht="15.75">
      <c r="A118" s="41" t="s">
        <v>233</v>
      </c>
      <c r="B118" s="42" t="s">
        <v>128</v>
      </c>
      <c r="C118" s="43" t="s">
        <v>29</v>
      </c>
      <c r="D118" s="44" t="s">
        <v>234</v>
      </c>
    </row>
    <row r="119" spans="1:4" s="32" customFormat="1" ht="15.75">
      <c r="A119" s="55"/>
      <c r="B119" s="56"/>
      <c r="C119" s="57"/>
      <c r="D119" s="58"/>
    </row>
    <row r="120" spans="1:4" s="32" customFormat="1" ht="31.5">
      <c r="A120" s="41" t="s">
        <v>235</v>
      </c>
      <c r="B120" s="42" t="s">
        <v>156</v>
      </c>
      <c r="C120" s="43" t="s">
        <v>111</v>
      </c>
      <c r="D120" s="44" t="s">
        <v>236</v>
      </c>
    </row>
    <row r="121" spans="1:4" s="32" customFormat="1" ht="31.5">
      <c r="A121" s="41" t="s">
        <v>237</v>
      </c>
      <c r="B121" s="42" t="s">
        <v>159</v>
      </c>
      <c r="C121" s="43" t="s">
        <v>111</v>
      </c>
      <c r="D121" s="44" t="s">
        <v>236</v>
      </c>
    </row>
    <row r="122" spans="1:4" s="32" customFormat="1" ht="63">
      <c r="A122" s="41" t="s">
        <v>238</v>
      </c>
      <c r="B122" s="42" t="s">
        <v>333</v>
      </c>
      <c r="C122" s="43" t="s">
        <v>161</v>
      </c>
      <c r="D122" s="44" t="s">
        <v>236</v>
      </c>
    </row>
    <row r="123" spans="1:4" s="32" customFormat="1" ht="15.75">
      <c r="A123" s="55"/>
      <c r="B123" s="56"/>
      <c r="C123" s="57"/>
      <c r="D123" s="58"/>
    </row>
    <row r="124" spans="1:4" s="32" customFormat="1" ht="31.5">
      <c r="A124" s="41" t="s">
        <v>239</v>
      </c>
      <c r="B124" s="42" t="s">
        <v>163</v>
      </c>
      <c r="C124" s="43" t="s">
        <v>111</v>
      </c>
      <c r="D124" s="44" t="s">
        <v>240</v>
      </c>
    </row>
    <row r="125" spans="1:4" s="32" customFormat="1" ht="31.5">
      <c r="A125" s="41" t="s">
        <v>241</v>
      </c>
      <c r="B125" s="42" t="s">
        <v>166</v>
      </c>
      <c r="C125" s="43" t="s">
        <v>111</v>
      </c>
      <c r="D125" s="44" t="s">
        <v>240</v>
      </c>
    </row>
    <row r="126" spans="1:4" s="32" customFormat="1" ht="94.5">
      <c r="A126" s="41" t="s">
        <v>242</v>
      </c>
      <c r="B126" s="42" t="s">
        <v>334</v>
      </c>
      <c r="C126" s="43" t="s">
        <v>161</v>
      </c>
      <c r="D126" s="44" t="s">
        <v>240</v>
      </c>
    </row>
    <row r="127" spans="1:4" s="32" customFormat="1" ht="15.75">
      <c r="A127" s="49" t="s">
        <v>341</v>
      </c>
      <c r="B127" s="50"/>
      <c r="C127" s="50"/>
      <c r="D127" s="50"/>
    </row>
    <row r="128" spans="1:4" s="32" customFormat="1" ht="31.5">
      <c r="A128" s="41" t="s">
        <v>243</v>
      </c>
      <c r="B128" s="42" t="s">
        <v>244</v>
      </c>
      <c r="C128" s="43" t="s">
        <v>19</v>
      </c>
      <c r="D128" s="44" t="s">
        <v>245</v>
      </c>
    </row>
    <row r="129" spans="1:4" s="32" customFormat="1" ht="15.75">
      <c r="A129" s="41" t="s">
        <v>246</v>
      </c>
      <c r="B129" s="42" t="s">
        <v>247</v>
      </c>
      <c r="C129" s="43" t="s">
        <v>29</v>
      </c>
      <c r="D129" s="44" t="s">
        <v>248</v>
      </c>
    </row>
    <row r="130" spans="1:4" s="32" customFormat="1" ht="15.75">
      <c r="A130" s="41" t="s">
        <v>249</v>
      </c>
      <c r="B130" s="42" t="s">
        <v>250</v>
      </c>
      <c r="C130" s="43" t="s">
        <v>26</v>
      </c>
      <c r="D130" s="44" t="s">
        <v>251</v>
      </c>
    </row>
    <row r="131" spans="1:4" s="32" customFormat="1" ht="47.25">
      <c r="A131" s="41" t="s">
        <v>252</v>
      </c>
      <c r="B131" s="42" t="s">
        <v>46</v>
      </c>
      <c r="C131" s="43" t="s">
        <v>43</v>
      </c>
      <c r="D131" s="44" t="s">
        <v>253</v>
      </c>
    </row>
    <row r="132" spans="1:4" s="32" customFormat="1" ht="15.75">
      <c r="A132" s="49" t="s">
        <v>342</v>
      </c>
      <c r="B132" s="50"/>
      <c r="C132" s="50"/>
      <c r="D132" s="50"/>
    </row>
    <row r="133" spans="1:4" s="32" customFormat="1" ht="31.5">
      <c r="A133" s="41" t="s">
        <v>254</v>
      </c>
      <c r="B133" s="42" t="s">
        <v>255</v>
      </c>
      <c r="C133" s="43" t="s">
        <v>256</v>
      </c>
      <c r="D133" s="44" t="s">
        <v>41</v>
      </c>
    </row>
    <row r="134" spans="1:4" s="32" customFormat="1" ht="31.5">
      <c r="A134" s="41" t="s">
        <v>257</v>
      </c>
      <c r="B134" s="42" t="s">
        <v>258</v>
      </c>
      <c r="C134" s="43" t="s">
        <v>111</v>
      </c>
      <c r="D134" s="44" t="s">
        <v>259</v>
      </c>
    </row>
    <row r="135" spans="1:4" s="32" customFormat="1" ht="31.5">
      <c r="A135" s="41" t="s">
        <v>260</v>
      </c>
      <c r="B135" s="42" t="s">
        <v>107</v>
      </c>
      <c r="C135" s="43" t="s">
        <v>108</v>
      </c>
      <c r="D135" s="44" t="s">
        <v>261</v>
      </c>
    </row>
    <row r="136" spans="1:4" s="32" customFormat="1" ht="15.75">
      <c r="A136" s="41" t="s">
        <v>262</v>
      </c>
      <c r="B136" s="42" t="s">
        <v>198</v>
      </c>
      <c r="C136" s="43" t="s">
        <v>111</v>
      </c>
      <c r="D136" s="44" t="s">
        <v>263</v>
      </c>
    </row>
    <row r="137" spans="1:4" s="32" customFormat="1" ht="15.75">
      <c r="A137" s="41" t="s">
        <v>264</v>
      </c>
      <c r="B137" s="42" t="s">
        <v>265</v>
      </c>
      <c r="C137" s="43" t="s">
        <v>26</v>
      </c>
      <c r="D137" s="45" t="s">
        <v>266</v>
      </c>
    </row>
    <row r="138" spans="1:4" s="32" customFormat="1" ht="15.75">
      <c r="A138" s="49" t="s">
        <v>343</v>
      </c>
      <c r="B138" s="50"/>
      <c r="C138" s="50"/>
      <c r="D138" s="50"/>
    </row>
    <row r="139" spans="1:4" s="32" customFormat="1" ht="31.5">
      <c r="A139" s="41" t="s">
        <v>267</v>
      </c>
      <c r="B139" s="42" t="s">
        <v>244</v>
      </c>
      <c r="C139" s="43" t="s">
        <v>19</v>
      </c>
      <c r="D139" s="44" t="s">
        <v>268</v>
      </c>
    </row>
    <row r="140" spans="1:4" s="32" customFormat="1" ht="15.75">
      <c r="A140" s="41" t="s">
        <v>269</v>
      </c>
      <c r="B140" s="42" t="s">
        <v>270</v>
      </c>
      <c r="C140" s="43" t="s">
        <v>118</v>
      </c>
      <c r="D140" s="44" t="s">
        <v>17</v>
      </c>
    </row>
    <row r="141" spans="1:4" s="32" customFormat="1" ht="31.5">
      <c r="A141" s="41" t="s">
        <v>271</v>
      </c>
      <c r="B141" s="42" t="s">
        <v>272</v>
      </c>
      <c r="C141" s="43" t="s">
        <v>43</v>
      </c>
      <c r="D141" s="44" t="s">
        <v>273</v>
      </c>
    </row>
    <row r="142" spans="1:4" s="32" customFormat="1" ht="15.75">
      <c r="A142" s="41" t="s">
        <v>274</v>
      </c>
      <c r="B142" s="42" t="s">
        <v>275</v>
      </c>
      <c r="C142" s="43" t="s">
        <v>104</v>
      </c>
      <c r="D142" s="44" t="s">
        <v>276</v>
      </c>
    </row>
    <row r="143" spans="1:4" s="32" customFormat="1" ht="15.75">
      <c r="A143" s="41" t="s">
        <v>277</v>
      </c>
      <c r="B143" s="42" t="s">
        <v>198</v>
      </c>
      <c r="C143" s="43" t="s">
        <v>111</v>
      </c>
      <c r="D143" s="45">
        <f>0.0784</f>
        <v>7.8399999999999997E-2</v>
      </c>
    </row>
    <row r="144" spans="1:4" s="32" customFormat="1" ht="15.75">
      <c r="A144" s="49" t="s">
        <v>344</v>
      </c>
      <c r="B144" s="50"/>
      <c r="C144" s="50"/>
      <c r="D144" s="50"/>
    </row>
    <row r="145" spans="1:4" s="32" customFormat="1" ht="31.5">
      <c r="A145" s="41" t="s">
        <v>278</v>
      </c>
      <c r="B145" s="42" t="s">
        <v>279</v>
      </c>
      <c r="C145" s="43" t="s">
        <v>19</v>
      </c>
      <c r="D145" s="44" t="s">
        <v>280</v>
      </c>
    </row>
    <row r="146" spans="1:4" s="32" customFormat="1" ht="47.25">
      <c r="A146" s="41" t="s">
        <v>281</v>
      </c>
      <c r="B146" s="42" t="s">
        <v>282</v>
      </c>
      <c r="C146" s="43" t="s">
        <v>43</v>
      </c>
      <c r="D146" s="44" t="s">
        <v>283</v>
      </c>
    </row>
    <row r="147" spans="1:4" s="32" customFormat="1" ht="15.75">
      <c r="A147" s="41" t="s">
        <v>284</v>
      </c>
      <c r="B147" s="42" t="s">
        <v>285</v>
      </c>
      <c r="C147" s="43" t="s">
        <v>104</v>
      </c>
      <c r="D147" s="45" t="s">
        <v>286</v>
      </c>
    </row>
    <row r="148" spans="1:4" s="32" customFormat="1" ht="31.5">
      <c r="A148" s="41" t="s">
        <v>287</v>
      </c>
      <c r="B148" s="42" t="s">
        <v>255</v>
      </c>
      <c r="C148" s="43" t="s">
        <v>256</v>
      </c>
      <c r="D148" s="44" t="s">
        <v>24</v>
      </c>
    </row>
    <row r="149" spans="1:4" s="32" customFormat="1" ht="31.5">
      <c r="A149" s="41" t="s">
        <v>288</v>
      </c>
      <c r="B149" s="42" t="s">
        <v>258</v>
      </c>
      <c r="C149" s="43" t="s">
        <v>111</v>
      </c>
      <c r="D149" s="44" t="s">
        <v>289</v>
      </c>
    </row>
    <row r="150" spans="1:4" s="32" customFormat="1" ht="31.5">
      <c r="A150" s="41" t="s">
        <v>290</v>
      </c>
      <c r="B150" s="42" t="s">
        <v>107</v>
      </c>
      <c r="C150" s="43" t="s">
        <v>108</v>
      </c>
      <c r="D150" s="44" t="s">
        <v>291</v>
      </c>
    </row>
    <row r="151" spans="1:4" s="32" customFormat="1" ht="15.75">
      <c r="A151" s="41" t="s">
        <v>292</v>
      </c>
      <c r="B151" s="42" t="s">
        <v>198</v>
      </c>
      <c r="C151" s="43" t="s">
        <v>111</v>
      </c>
      <c r="D151" s="44" t="s">
        <v>293</v>
      </c>
    </row>
    <row r="152" spans="1:4" s="32" customFormat="1" ht="15.75">
      <c r="A152" s="41" t="s">
        <v>294</v>
      </c>
      <c r="B152" s="42" t="s">
        <v>250</v>
      </c>
      <c r="C152" s="43" t="s">
        <v>26</v>
      </c>
      <c r="D152" s="45">
        <f>17</f>
        <v>17</v>
      </c>
    </row>
    <row r="153" spans="1:4" s="32" customFormat="1" ht="15.75">
      <c r="A153" s="41" t="s">
        <v>295</v>
      </c>
      <c r="B153" s="42" t="s">
        <v>100</v>
      </c>
      <c r="C153" s="43" t="s">
        <v>43</v>
      </c>
      <c r="D153" s="44" t="s">
        <v>296</v>
      </c>
    </row>
    <row r="154" spans="1:4" s="32" customFormat="1" ht="31.5">
      <c r="A154" s="41" t="s">
        <v>297</v>
      </c>
      <c r="B154" s="42" t="s">
        <v>103</v>
      </c>
      <c r="C154" s="43" t="s">
        <v>104</v>
      </c>
      <c r="D154" s="44" t="s">
        <v>298</v>
      </c>
    </row>
    <row r="155" spans="1:4" s="32" customFormat="1" ht="31.5">
      <c r="A155" s="41" t="s">
        <v>299</v>
      </c>
      <c r="B155" s="42" t="s">
        <v>107</v>
      </c>
      <c r="C155" s="43" t="s">
        <v>108</v>
      </c>
      <c r="D155" s="45">
        <f>3</f>
        <v>3</v>
      </c>
    </row>
    <row r="156" spans="1:4" s="32" customFormat="1" ht="15.75">
      <c r="A156" s="49" t="s">
        <v>345</v>
      </c>
      <c r="B156" s="50"/>
      <c r="C156" s="50"/>
      <c r="D156" s="50"/>
    </row>
    <row r="157" spans="1:4" s="32" customFormat="1" ht="31.5">
      <c r="A157" s="41" t="s">
        <v>300</v>
      </c>
      <c r="B157" s="42" t="s">
        <v>301</v>
      </c>
      <c r="C157" s="43" t="s">
        <v>29</v>
      </c>
      <c r="D157" s="44" t="s">
        <v>302</v>
      </c>
    </row>
    <row r="158" spans="1:4" s="32" customFormat="1" ht="15.75">
      <c r="A158" s="41" t="s">
        <v>303</v>
      </c>
      <c r="B158" s="42" t="s">
        <v>208</v>
      </c>
      <c r="C158" s="43" t="s">
        <v>135</v>
      </c>
      <c r="D158" s="45">
        <f>8</f>
        <v>8</v>
      </c>
    </row>
    <row r="159" spans="1:4" s="32" customFormat="1" ht="31.5">
      <c r="A159" s="41" t="s">
        <v>304</v>
      </c>
      <c r="B159" s="42" t="s">
        <v>210</v>
      </c>
      <c r="C159" s="43" t="s">
        <v>111</v>
      </c>
      <c r="D159" s="44" t="s">
        <v>52</v>
      </c>
    </row>
    <row r="160" spans="1:4" s="32" customFormat="1" ht="31.5">
      <c r="A160" s="41" t="s">
        <v>305</v>
      </c>
      <c r="B160" s="42" t="s">
        <v>212</v>
      </c>
      <c r="C160" s="43" t="s">
        <v>111</v>
      </c>
      <c r="D160" s="44" t="s">
        <v>52</v>
      </c>
    </row>
    <row r="161" spans="1:4" s="32" customFormat="1" ht="63">
      <c r="A161" s="41" t="s">
        <v>306</v>
      </c>
      <c r="B161" s="42" t="s">
        <v>346</v>
      </c>
      <c r="C161" s="43" t="s">
        <v>161</v>
      </c>
      <c r="D161" s="44" t="s">
        <v>52</v>
      </c>
    </row>
    <row r="162" spans="1:4" s="32" customFormat="1" ht="15.75">
      <c r="A162" s="41" t="s">
        <v>307</v>
      </c>
      <c r="B162" s="42" t="s">
        <v>308</v>
      </c>
      <c r="C162" s="43" t="s">
        <v>125</v>
      </c>
      <c r="D162" s="44" t="s">
        <v>296</v>
      </c>
    </row>
    <row r="163" spans="1:4" s="32" customFormat="1" ht="47.25">
      <c r="A163" s="41" t="s">
        <v>309</v>
      </c>
      <c r="B163" s="42" t="s">
        <v>310</v>
      </c>
      <c r="C163" s="43" t="s">
        <v>111</v>
      </c>
      <c r="D163" s="44" t="s">
        <v>311</v>
      </c>
    </row>
    <row r="164" spans="1:4" s="32" customFormat="1" ht="31.5">
      <c r="A164" s="41" t="s">
        <v>312</v>
      </c>
      <c r="B164" s="42" t="s">
        <v>107</v>
      </c>
      <c r="C164" s="43" t="s">
        <v>108</v>
      </c>
      <c r="D164" s="44" t="s">
        <v>179</v>
      </c>
    </row>
    <row r="165" spans="1:4" s="32" customFormat="1" ht="31.5">
      <c r="A165" s="41" t="s">
        <v>313</v>
      </c>
      <c r="B165" s="42" t="s">
        <v>255</v>
      </c>
      <c r="C165" s="43" t="s">
        <v>256</v>
      </c>
      <c r="D165" s="44" t="s">
        <v>126</v>
      </c>
    </row>
    <row r="166" spans="1:4" s="32" customFormat="1" ht="31.5">
      <c r="A166" s="41" t="s">
        <v>314</v>
      </c>
      <c r="B166" s="42" t="s">
        <v>258</v>
      </c>
      <c r="C166" s="43" t="s">
        <v>111</v>
      </c>
      <c r="D166" s="44" t="s">
        <v>315</v>
      </c>
    </row>
    <row r="167" spans="1:4" s="32" customFormat="1" ht="15.75">
      <c r="A167" s="41" t="s">
        <v>316</v>
      </c>
      <c r="B167" s="42" t="s">
        <v>198</v>
      </c>
      <c r="C167" s="43" t="s">
        <v>111</v>
      </c>
      <c r="D167" s="44" t="s">
        <v>317</v>
      </c>
    </row>
    <row r="168" spans="1:4" s="32" customFormat="1" ht="15.75">
      <c r="A168" s="41" t="s">
        <v>318</v>
      </c>
      <c r="B168" s="42" t="s">
        <v>347</v>
      </c>
      <c r="C168" s="43" t="s">
        <v>26</v>
      </c>
      <c r="D168" s="45" t="s">
        <v>319</v>
      </c>
    </row>
    <row r="169" spans="1:4" s="32" customFormat="1" ht="31.5">
      <c r="A169" s="41" t="s">
        <v>320</v>
      </c>
      <c r="B169" s="42" t="s">
        <v>107</v>
      </c>
      <c r="C169" s="43" t="s">
        <v>108</v>
      </c>
      <c r="D169" s="44" t="s">
        <v>321</v>
      </c>
    </row>
  </sheetData>
  <mergeCells count="27">
    <mergeCell ref="A156:D156"/>
    <mergeCell ref="A3:D3"/>
    <mergeCell ref="A103:D103"/>
    <mergeCell ref="A107:D107"/>
    <mergeCell ref="A119:D119"/>
    <mergeCell ref="A123:D123"/>
    <mergeCell ref="A127:D127"/>
    <mergeCell ref="A65:D65"/>
    <mergeCell ref="A77:D77"/>
    <mergeCell ref="A81:D81"/>
    <mergeCell ref="A85:D85"/>
    <mergeCell ref="A91:D91"/>
    <mergeCell ref="A63:D63"/>
    <mergeCell ref="A2:D2"/>
    <mergeCell ref="A132:D132"/>
    <mergeCell ref="A138:D138"/>
    <mergeCell ref="A144:D144"/>
    <mergeCell ref="A29:D29"/>
    <mergeCell ref="A37:D37"/>
    <mergeCell ref="A38:D38"/>
    <mergeCell ref="A43:D43"/>
    <mergeCell ref="A52:D52"/>
    <mergeCell ref="C1:D1"/>
    <mergeCell ref="A7:D7"/>
    <mergeCell ref="A8:D8"/>
    <mergeCell ref="A17:D17"/>
    <mergeCell ref="A23:D23"/>
  </mergeCells>
  <pageMargins left="0.40000000596046398" right="0.31000000238418601" top="0.44999998807907099" bottom="0.479999989271164" header="0.239999994635582" footer="0.28000000119209301"/>
  <pageSetup paperSize="9" scale="92" fitToHeight="0" orientation="portrait" r:id="rId1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workbookViewId="0"/>
  </sheetViews>
  <sheetFormatPr defaultColWidth="9.140625" defaultRowHeight="12.75" customHeight="1"/>
  <cols>
    <col min="1" max="1" width="6.42578125" style="1" customWidth="1"/>
    <col min="2" max="2" width="40.7109375" style="2" customWidth="1"/>
    <col min="3" max="3" width="11.28515625" style="3" customWidth="1"/>
    <col min="4" max="4" width="9.85546875" style="4" customWidth="1"/>
    <col min="5" max="5" width="15.140625" style="27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 bestFit="1" customWidth="1"/>
    <col min="10" max="10" width="8.7109375" style="6" customWidth="1"/>
    <col min="11" max="11" width="9.28515625" style="6" customWidth="1"/>
  </cols>
  <sheetData>
    <row r="1" spans="1:9" s="6" customFormat="1" ht="15">
      <c r="A1" s="7" t="s">
        <v>0</v>
      </c>
      <c r="B1" s="8"/>
      <c r="C1" s="9"/>
      <c r="D1" s="5"/>
      <c r="E1" s="12"/>
      <c r="H1" s="9"/>
      <c r="I1" s="9"/>
    </row>
    <row r="2" spans="1:9" s="6" customFormat="1">
      <c r="D2" s="5"/>
      <c r="E2" s="12"/>
      <c r="H2" s="9"/>
      <c r="I2" s="9"/>
    </row>
    <row r="3" spans="1:9" s="6" customFormat="1" ht="14.25">
      <c r="A3" s="10"/>
      <c r="C3" s="11"/>
      <c r="D3" s="5"/>
      <c r="E3" s="12"/>
      <c r="H3" s="9"/>
      <c r="I3" s="9"/>
    </row>
    <row r="4" spans="1:9" s="6" customFormat="1" ht="15.75">
      <c r="A4" s="12" t="s">
        <v>1</v>
      </c>
      <c r="C4" s="13"/>
      <c r="D4" s="14"/>
      <c r="E4" s="28"/>
      <c r="H4" s="9"/>
      <c r="I4" s="9"/>
    </row>
    <row r="5" spans="1:9" s="6" customFormat="1">
      <c r="A5" s="10"/>
      <c r="D5" s="5"/>
      <c r="E5" s="12"/>
      <c r="H5" s="9"/>
      <c r="I5" s="9"/>
    </row>
    <row r="6" spans="1:9" s="6" customFormat="1" ht="15">
      <c r="A6" s="15"/>
      <c r="C6" s="16" t="s">
        <v>2</v>
      </c>
      <c r="D6" s="9"/>
      <c r="E6" s="29"/>
      <c r="F6" s="17"/>
      <c r="G6" s="9"/>
      <c r="H6" s="9"/>
      <c r="I6" s="9"/>
    </row>
    <row r="7" spans="1:9" s="6" customFormat="1" ht="14.25">
      <c r="A7" s="15"/>
      <c r="B7" s="18"/>
      <c r="C7" s="11"/>
      <c r="F7" s="17"/>
      <c r="G7" s="9"/>
      <c r="H7" s="9"/>
      <c r="I7" s="9"/>
    </row>
    <row r="8" spans="1:9" s="6" customFormat="1">
      <c r="A8" s="15"/>
      <c r="B8" s="19"/>
      <c r="C8" s="20"/>
      <c r="D8" s="9"/>
      <c r="E8" s="29"/>
      <c r="F8" s="17"/>
      <c r="G8" s="9"/>
      <c r="H8" s="9"/>
      <c r="I8" s="9"/>
    </row>
    <row r="9" spans="1:9" s="6" customFormat="1">
      <c r="A9" s="15"/>
      <c r="B9" s="19"/>
      <c r="C9" s="20"/>
      <c r="D9" s="9"/>
      <c r="E9" s="29"/>
      <c r="F9" s="17"/>
      <c r="G9" s="9"/>
      <c r="H9" s="9"/>
      <c r="I9" s="9"/>
    </row>
    <row r="10" spans="1:9" s="6" customFormat="1" ht="24.75" customHeight="1">
      <c r="A10" s="21" t="s">
        <v>3</v>
      </c>
      <c r="B10" s="22" t="s">
        <v>4</v>
      </c>
      <c r="C10" s="23" t="s">
        <v>5</v>
      </c>
      <c r="D10" s="23" t="s">
        <v>6</v>
      </c>
      <c r="E10" s="21" t="s">
        <v>322</v>
      </c>
      <c r="F10" s="24" t="s">
        <v>7</v>
      </c>
    </row>
    <row r="11" spans="1:9" s="6" customFormat="1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</row>
  </sheetData>
  <pageMargins left="0.40000000596046398" right="0.31000000238418601" top="0.39370077848434398" bottom="0.46000000834464999" header="0.20999999344348899" footer="0.25"/>
  <pageSetup paperSize="9" orientation="portrait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Ведомость объемов работ 5 граф</vt:lpstr>
      <vt:lpstr>Ведомость объемов работ 6 граф</vt:lpstr>
      <vt:lpstr>'Ведомость объемов работ 5 граф'!Заголовки_для_печати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Бандура Ольга Николаевна</cp:lastModifiedBy>
  <cp:lastPrinted>2020-08-13T09:32:52Z</cp:lastPrinted>
  <dcterms:modified xsi:type="dcterms:W3CDTF">2020-08-13T09:33:43Z</dcterms:modified>
</cp:coreProperties>
</file>