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.filippov\Desktop\Техническое задание Спа\"/>
    </mc:Choice>
  </mc:AlternateContent>
  <bookViews>
    <workbookView xWindow="0" yWindow="0" windowWidth="28800" windowHeight="12435" activeTab="2"/>
  </bookViews>
  <sheets>
    <sheet name="СПА и коридор" sheetId="1" r:id="rId1"/>
    <sheet name="ХАМАМ" sheetId="5" r:id="rId2"/>
    <sheet name="САУНА" sheetId="7" r:id="rId3"/>
  </sheets>
  <definedNames>
    <definedName name="km">0.85</definedName>
    <definedName name="kmh">0.82</definedName>
    <definedName name="kms">0.95</definedName>
    <definedName name="koh" localSheetId="1">0.8</definedName>
    <definedName name="kr">0.85</definedName>
    <definedName name="krh">0.8</definedName>
    <definedName name="krs">0.93</definedName>
    <definedName name="_xlnm.Print_Titles" localSheetId="2">САУНА!$17:$19</definedName>
    <definedName name="_xlnm.Print_Titles" localSheetId="0">'СПА и коридор'!$17:$21</definedName>
    <definedName name="_xlnm.Print_Titles" localSheetId="1">ХАМАМ!$17:$19</definedName>
    <definedName name="_xlnm.Print_Area" localSheetId="2">САУНА!$A$1:$G$79</definedName>
    <definedName name="_xlnm.Print_Area" localSheetId="0">'СПА и коридор'!$A$1:$F$140</definedName>
    <definedName name="_xlnm.Print_Area" localSheetId="1">ХАМАМ!$A$1:$F$110</definedName>
  </definedNames>
  <calcPr calcId="152511" fullPrecision="0"/>
</workbook>
</file>

<file path=xl/calcChain.xml><?xml version="1.0" encoding="utf-8"?>
<calcChain xmlns="http://schemas.openxmlformats.org/spreadsheetml/2006/main">
  <c r="G53" i="7" l="1"/>
  <c r="G47" i="7"/>
  <c r="G34" i="7"/>
  <c r="H48" i="7"/>
  <c r="F98" i="1"/>
  <c r="F106" i="1"/>
  <c r="F74" i="1"/>
  <c r="G37" i="7"/>
  <c r="G31" i="7"/>
  <c r="G25" i="7"/>
  <c r="G69" i="7" l="1"/>
  <c r="G41" i="7"/>
  <c r="F45" i="1"/>
  <c r="G70" i="7" l="1"/>
  <c r="G71" i="7" s="1"/>
  <c r="F75" i="1"/>
  <c r="G73" i="7" l="1"/>
  <c r="G72" i="7"/>
  <c r="G74" i="7" l="1"/>
</calcChain>
</file>

<file path=xl/sharedStrings.xml><?xml version="1.0" encoding="utf-8"?>
<sst xmlns="http://schemas.openxmlformats.org/spreadsheetml/2006/main" count="579" uniqueCount="296">
  <si>
    <r>
      <rPr>
        <b/>
        <sz val="9"/>
        <rFont val="Times New Roman"/>
        <family val="1"/>
        <charset val="204"/>
      </rPr>
      <t>1</t>
    </r>
  </si>
  <si>
    <r>
      <rPr>
        <b/>
        <sz val="9"/>
        <rFont val="Times New Roman"/>
        <family val="1"/>
        <charset val="204"/>
      </rPr>
      <t>1.1</t>
    </r>
  </si>
  <si>
    <r>
      <rPr>
        <b/>
        <sz val="9"/>
        <rFont val="Times New Roman"/>
        <family val="1"/>
        <charset val="204"/>
      </rPr>
      <t>1.2</t>
    </r>
  </si>
  <si>
    <r>
      <rPr>
        <b/>
        <sz val="9"/>
        <rFont val="Times New Roman"/>
        <family val="1"/>
        <charset val="204"/>
      </rPr>
      <t>2</t>
    </r>
  </si>
  <si>
    <t>Ед. изм.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</si>
  <si>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</si>
  <si>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Термальная зона (в том числе предбанник - помещение перед хамамом и сауной)</t>
    </r>
  </si>
  <si>
    <r>
      <rPr>
        <b/>
        <sz val="11"/>
        <rFont val="Times New Roman"/>
        <family val="1"/>
        <charset val="204"/>
      </rPr>
      <t>1.1</t>
    </r>
  </si>
  <si>
    <r>
      <rPr>
        <b/>
        <sz val="11"/>
        <rFont val="Times New Roman"/>
        <family val="1"/>
        <charset val="204"/>
      </rPr>
      <t>Демонтажные работы термальной зоны</t>
    </r>
  </si>
  <si>
    <r>
      <rPr>
        <b/>
        <sz val="11"/>
        <rFont val="Times New Roman"/>
        <family val="1"/>
        <charset val="204"/>
      </rPr>
      <t>1.1.1</t>
    </r>
  </si>
  <si>
    <r>
      <rPr>
        <b/>
        <sz val="11"/>
        <rFont val="Times New Roman"/>
        <family val="1"/>
        <charset val="204"/>
      </rPr>
      <t>Стены</t>
    </r>
  </si>
  <si>
    <t>Демонтаж наличников дверей (5шт]</t>
  </si>
  <si>
    <t>Демонтаж дверных коробок</t>
  </si>
  <si>
    <t>Демонтаж отделки стен (хамам, предбанник, душевые, снежная комната, сауна]</t>
  </si>
  <si>
    <t>Демонтаж перегородок</t>
  </si>
  <si>
    <r>
      <rPr>
        <b/>
        <sz val="11"/>
        <rFont val="Times New Roman"/>
        <family val="1"/>
        <charset val="204"/>
      </rPr>
      <t>1.1.2</t>
    </r>
  </si>
  <si>
    <r>
      <rPr>
        <b/>
        <sz val="11"/>
        <rFont val="Times New Roman"/>
        <family val="1"/>
        <charset val="204"/>
      </rPr>
      <t>Полы</t>
    </r>
  </si>
  <si>
    <t>Демонтаж керамической плитки пола</t>
  </si>
  <si>
    <t>м2</t>
  </si>
  <si>
    <t>Демонтаж стяжки пола</t>
  </si>
  <si>
    <r>
      <rPr>
        <b/>
        <sz val="11"/>
        <rFont val="Times New Roman"/>
        <family val="1"/>
        <charset val="204"/>
      </rPr>
      <t>1.1.3</t>
    </r>
  </si>
  <si>
    <r>
      <rPr>
        <b/>
        <sz val="11"/>
        <rFont val="Times New Roman"/>
        <family val="1"/>
        <charset val="204"/>
      </rPr>
      <t>Потолок</t>
    </r>
  </si>
  <si>
    <t>Демонтаж потолков из ГКЛ</t>
  </si>
  <si>
    <t>Демонтаж потолков из липы</t>
  </si>
  <si>
    <r>
      <rPr>
        <b/>
        <sz val="11"/>
        <rFont val="Times New Roman"/>
        <family val="1"/>
        <charset val="204"/>
      </rPr>
      <t>1.1.4</t>
    </r>
  </si>
  <si>
    <r>
      <rPr>
        <b/>
        <sz val="11"/>
        <rFont val="Times New Roman"/>
        <family val="1"/>
        <charset val="204"/>
      </rPr>
      <t>Вынос и вывоз мусора</t>
    </r>
  </si>
  <si>
    <t>т</t>
  </si>
  <si>
    <r>
      <rPr>
        <b/>
        <sz val="11"/>
        <rFont val="Times New Roman"/>
        <family val="1"/>
        <charset val="204"/>
      </rPr>
      <t>1.2</t>
    </r>
  </si>
  <si>
    <r>
      <rPr>
        <b/>
        <sz val="11"/>
        <rFont val="Times New Roman"/>
        <family val="1"/>
        <charset val="204"/>
      </rPr>
      <t>Отделочные работы</t>
    </r>
  </si>
  <si>
    <r>
      <rPr>
        <b/>
        <sz val="11"/>
        <rFont val="Times New Roman"/>
        <family val="1"/>
        <charset val="204"/>
      </rPr>
      <t>1.2.1</t>
    </r>
  </si>
  <si>
    <r>
      <rPr>
        <b/>
        <sz val="11"/>
        <rFont val="Times New Roman"/>
        <family val="1"/>
        <charset val="204"/>
      </rPr>
      <t>1.2.2</t>
    </r>
  </si>
  <si>
    <t>Устройство стяжки пола из цементно-песчаного раствора</t>
  </si>
  <si>
    <t>Установка порога стыка</t>
  </si>
  <si>
    <t>Установка упора для открывания двери</t>
  </si>
  <si>
    <r>
      <rPr>
        <b/>
        <sz val="11"/>
        <rFont val="Times New Roman"/>
        <family val="1"/>
        <charset val="204"/>
      </rPr>
      <t>1.2.3</t>
    </r>
  </si>
  <si>
    <t>Монтаж потолка из ГКЛ по новому мет. профилю</t>
  </si>
  <si>
    <r>
      <rPr>
        <b/>
        <sz val="11"/>
        <rFont val="Times New Roman"/>
        <family val="1"/>
        <charset val="204"/>
      </rPr>
      <t>1.3</t>
    </r>
  </si>
  <si>
    <t>компл.</t>
  </si>
  <si>
    <r>
      <rPr>
        <b/>
        <sz val="11"/>
        <rFont val="Times New Roman"/>
        <family val="1"/>
        <charset val="204"/>
      </rPr>
      <t>1.4</t>
    </r>
  </si>
  <si>
    <r>
      <rPr>
        <b/>
        <sz val="11"/>
        <rFont val="Times New Roman"/>
        <family val="1"/>
        <charset val="204"/>
      </rPr>
      <t>Материалы</t>
    </r>
  </si>
  <si>
    <t>мешок</t>
  </si>
  <si>
    <t>Сетка штукатурная [ячейка 50x50мм]</t>
  </si>
  <si>
    <t>Дюбель гвоздь, проч.</t>
  </si>
  <si>
    <t>шт.</t>
  </si>
  <si>
    <t>Песок</t>
  </si>
  <si>
    <t>тонн</t>
  </si>
  <si>
    <t>Цемент в таре</t>
  </si>
  <si>
    <t>5</t>
  </si>
  <si>
    <t>Порог стык</t>
  </si>
  <si>
    <t>3</t>
  </si>
  <si>
    <t>Ограничитель для двери</t>
  </si>
  <si>
    <t>2</t>
  </si>
  <si>
    <t>0,2</t>
  </si>
  <si>
    <t>банка</t>
  </si>
  <si>
    <t>Шпатлевка финишная, ведро 25кг</t>
  </si>
  <si>
    <t>ведро</t>
  </si>
  <si>
    <t>Плитка для стен</t>
  </si>
  <si>
    <t>Плитка керамическая для пола</t>
  </si>
  <si>
    <t>ГКЛВ 2,5м X 1,2м X 9,5мм</t>
  </si>
  <si>
    <t>лист</t>
  </si>
  <si>
    <t>Блоки к/б Т12</t>
  </si>
  <si>
    <t>50</t>
  </si>
  <si>
    <t>кг</t>
  </si>
  <si>
    <t>Расходные материалы</t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</si>
  <si>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</si>
  <si>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Отделка коридора</t>
    </r>
  </si>
  <si>
    <r>
      <rPr>
        <b/>
        <sz val="11"/>
        <rFont val="Times New Roman"/>
        <family val="1"/>
        <charset val="204"/>
      </rPr>
      <t>2.1</t>
    </r>
  </si>
  <si>
    <r>
      <rPr>
        <b/>
        <sz val="11"/>
        <rFont val="Times New Roman"/>
        <family val="1"/>
        <charset val="204"/>
      </rPr>
      <t>Демонтажные работы</t>
    </r>
  </si>
  <si>
    <r>
      <rPr>
        <b/>
        <sz val="11"/>
        <rFont val="Times New Roman"/>
        <family val="1"/>
        <charset val="204"/>
      </rPr>
      <t>2.1.1</t>
    </r>
  </si>
  <si>
    <t>Демонтаж наличников всех дверей</t>
  </si>
  <si>
    <t>Демонтаж плинтуса</t>
  </si>
  <si>
    <r>
      <rPr>
        <b/>
        <sz val="11"/>
        <rFont val="Times New Roman"/>
        <family val="1"/>
        <charset val="204"/>
      </rPr>
      <t>2.1.2</t>
    </r>
  </si>
  <si>
    <t>Демонтаж плитки под ножную ванну</t>
  </si>
  <si>
    <t>Демонтаж стяжки под ножную ванну</t>
  </si>
  <si>
    <r>
      <rPr>
        <b/>
        <sz val="11"/>
        <rFont val="Times New Roman"/>
        <family val="1"/>
        <charset val="204"/>
      </rPr>
      <t>2.1.3</t>
    </r>
  </si>
  <si>
    <r>
      <rPr>
        <b/>
        <sz val="11"/>
        <rFont val="Times New Roman"/>
        <family val="1"/>
        <charset val="204"/>
      </rPr>
      <t>2.1.4</t>
    </r>
  </si>
  <si>
    <r>
      <rPr>
        <b/>
        <sz val="11"/>
        <rFont val="Times New Roman"/>
        <family val="1"/>
        <charset val="204"/>
      </rPr>
      <t>2.2</t>
    </r>
  </si>
  <si>
    <r>
      <rPr>
        <b/>
        <sz val="11"/>
        <rFont val="Times New Roman"/>
        <family val="1"/>
        <charset val="204"/>
      </rPr>
      <t>2.2.1</t>
    </r>
  </si>
  <si>
    <t>Противогрибковая обработка стен</t>
  </si>
  <si>
    <r>
      <rPr>
        <b/>
        <sz val="11"/>
        <rFont val="Times New Roman"/>
        <family val="1"/>
        <charset val="204"/>
      </rPr>
      <t>2.2.2</t>
    </r>
  </si>
  <si>
    <t>Устройство ножной ванны из цементно-песчаного раствора</t>
  </si>
  <si>
    <t>Штукатурные работы по ножной ванне</t>
  </si>
  <si>
    <t>Гидроизоляция ножной ванны</t>
  </si>
  <si>
    <t>Облицовка ножной ванны мозаикой</t>
  </si>
  <si>
    <t>Восстановление плитки пола вокруг ножной ванны</t>
  </si>
  <si>
    <r>
      <rPr>
        <b/>
        <sz val="11"/>
        <rFont val="Times New Roman"/>
        <family val="1"/>
        <charset val="204"/>
      </rPr>
      <t>2.2.3</t>
    </r>
  </si>
  <si>
    <t>Огрунтовка потолка</t>
  </si>
  <si>
    <r>
      <rPr>
        <b/>
        <sz val="11"/>
        <rFont val="Times New Roman"/>
        <family val="1"/>
        <charset val="204"/>
      </rPr>
      <t>2.3</t>
    </r>
  </si>
  <si>
    <r>
      <rPr>
        <b/>
        <sz val="11"/>
        <rFont val="Times New Roman"/>
        <family val="1"/>
        <charset val="204"/>
      </rPr>
      <t>Материалы для ножной ванны</t>
    </r>
  </si>
  <si>
    <t>Цементно-песчаный раствор</t>
  </si>
  <si>
    <t>канис.</t>
  </si>
  <si>
    <t>1</t>
  </si>
  <si>
    <t>Тип (марка), размер</t>
  </si>
  <si>
    <t>Кол-во</t>
  </si>
  <si>
    <t>Евровагонка: потолок 2,9м (0,085) 50</t>
  </si>
  <si>
    <t>ЛИПА СОРТА</t>
  </si>
  <si>
    <t>145,0</t>
  </si>
  <si>
    <t>Евровагонка: стены 2,5м (0,085) 170</t>
  </si>
  <si>
    <t>ЛИПА СОРТ А</t>
  </si>
  <si>
    <t>425,0</t>
  </si>
  <si>
    <t>Тепло-звуко изоляция базальтовая</t>
  </si>
  <si>
    <t>плиты 50*600*1000</t>
  </si>
  <si>
    <t>65,00</t>
  </si>
  <si>
    <t>Обрешетка: Брус сухой хвойных пород</t>
  </si>
  <si>
    <t>40*50*3000</t>
  </si>
  <si>
    <t>180</t>
  </si>
  <si>
    <t>20*40*3000</t>
  </si>
  <si>
    <t>120</t>
  </si>
  <si>
    <t>Пароизоляция стен</t>
  </si>
  <si>
    <t>изоспан FB</t>
  </si>
  <si>
    <t>40,00</t>
  </si>
  <si>
    <t>0,8мкр</t>
  </si>
  <si>
    <t>60,00</t>
  </si>
  <si>
    <t>Обналичка: Галтель стены, потолок</t>
  </si>
  <si>
    <t>Липа</t>
  </si>
  <si>
    <t>32,5</t>
  </si>
  <si>
    <t>Обналичка: Наличник</t>
  </si>
  <si>
    <t>ЛИПА</t>
  </si>
  <si>
    <t>6,6</t>
  </si>
  <si>
    <t>Обналичка: Плинтус</t>
  </si>
  <si>
    <t>15,0</t>
  </si>
  <si>
    <t>Обналичка: Уголок</t>
  </si>
  <si>
    <t>7</t>
  </si>
  <si>
    <t>Полати 600x500x400</t>
  </si>
  <si>
    <t>174</t>
  </si>
  <si>
    <t>Подспинник</t>
  </si>
  <si>
    <t>15</t>
  </si>
  <si>
    <t>Ограждение печи</t>
  </si>
  <si>
    <t>12</t>
  </si>
  <si>
    <t>Сосна, 40*50</t>
  </si>
  <si>
    <t>90</t>
  </si>
  <si>
    <t>Съемный трап, деревянный</t>
  </si>
  <si>
    <t>5,6</t>
  </si>
  <si>
    <t>Дверь стекло бронза прозрачное</t>
  </si>
  <si>
    <t>1900/700</t>
  </si>
  <si>
    <t>Экран нержавеющий зеркальный</t>
  </si>
  <si>
    <t>1,0*1,0</t>
  </si>
  <si>
    <t>4</t>
  </si>
  <si>
    <t>Светильник жаропрочный</t>
  </si>
  <si>
    <t>Абажур рассеивающий</t>
  </si>
  <si>
    <t>Угловой, настенный</t>
  </si>
  <si>
    <t>Провод термостойкий силиконовый</t>
  </si>
  <si>
    <t>Одножильный (1,5*1)</t>
  </si>
  <si>
    <t>30</t>
  </si>
  <si>
    <t>большая</t>
  </si>
  <si>
    <t>аллюмин.</t>
  </si>
  <si>
    <t>Защитное масло для полоков</t>
  </si>
  <si>
    <t>Крепежные материалы</t>
  </si>
  <si>
    <t>Сетка штукатурная яч.50х50мм</t>
  </si>
  <si>
    <t>Дюбель гвоздь</t>
  </si>
  <si>
    <t>490</t>
  </si>
  <si>
    <t>Цемент (меш 50кг)</t>
  </si>
  <si>
    <t>24</t>
  </si>
  <si>
    <t>2,5</t>
  </si>
  <si>
    <t>Плитка</t>
  </si>
  <si>
    <t>14</t>
  </si>
  <si>
    <r>
      <rPr>
        <b/>
        <sz val="9"/>
        <rFont val="Times New Roman"/>
        <family val="1"/>
        <charset val="204"/>
      </rPr>
      <t>3</t>
    </r>
  </si>
  <si>
    <r>
      <rPr>
        <b/>
        <sz val="10"/>
        <rFont val="Times New Roman"/>
        <family val="1"/>
        <charset val="204"/>
      </rPr>
      <t>Конструкция хамама</t>
    </r>
  </si>
  <si>
    <r>
      <rPr>
        <b/>
        <sz val="10"/>
        <rFont val="Times New Roman"/>
        <family val="1"/>
        <charset val="204"/>
      </rPr>
      <t>Работа</t>
    </r>
  </si>
  <si>
    <r>
      <rPr>
        <sz val="10"/>
        <rFont val="Times New Roman"/>
        <family val="1"/>
        <charset val="204"/>
      </rPr>
      <t>35,5</t>
    </r>
  </si>
  <si>
    <r>
      <rPr>
        <sz val="10"/>
        <rFont val="Times New Roman"/>
        <family val="1"/>
        <charset val="204"/>
      </rPr>
      <t>7,0</t>
    </r>
  </si>
  <si>
    <r>
      <rPr>
        <sz val="10"/>
        <rFont val="Times New Roman"/>
        <family val="1"/>
        <charset val="204"/>
      </rPr>
      <t>1,0</t>
    </r>
  </si>
  <si>
    <r>
      <rPr>
        <b/>
        <sz val="10"/>
        <rFont val="Times New Roman"/>
        <family val="1"/>
        <charset val="204"/>
      </rPr>
      <t>Материал</t>
    </r>
  </si>
  <si>
    <r>
      <rPr>
        <sz val="10"/>
        <rFont val="Times New Roman"/>
        <family val="1"/>
        <charset val="204"/>
      </rPr>
      <t>меш</t>
    </r>
  </si>
  <si>
    <r>
      <rPr>
        <b/>
        <sz val="10"/>
        <rFont val="Times New Roman"/>
        <family val="1"/>
        <charset val="204"/>
      </rPr>
      <t>Работа (штукатурка, гидроизоляция, укладка мозаики)</t>
    </r>
  </si>
  <si>
    <r>
      <rPr>
        <b/>
        <sz val="10"/>
        <rFont val="Times New Roman"/>
        <family val="1"/>
        <charset val="204"/>
      </rPr>
      <t>Материал для отделки потолка</t>
    </r>
  </si>
  <si>
    <r>
      <rPr>
        <sz val="10"/>
        <rFont val="Times New Roman"/>
        <family val="1"/>
        <charset val="204"/>
      </rPr>
      <t>мешок</t>
    </r>
  </si>
  <si>
    <r>
      <rPr>
        <sz val="10"/>
        <rFont val="Times New Roman"/>
        <family val="1"/>
        <charset val="204"/>
      </rPr>
      <t>канис.</t>
    </r>
  </si>
  <si>
    <r>
      <rPr>
        <sz val="10"/>
        <rFont val="Times New Roman"/>
        <family val="1"/>
        <charset val="204"/>
      </rPr>
      <t>21,0</t>
    </r>
  </si>
  <si>
    <r>
      <rPr>
        <b/>
        <sz val="10"/>
        <rFont val="Times New Roman"/>
        <family val="1"/>
        <charset val="204"/>
      </rPr>
      <t>4</t>
    </r>
  </si>
  <si>
    <r>
      <rPr>
        <b/>
        <sz val="10"/>
        <rFont val="Times New Roman"/>
        <family val="1"/>
        <charset val="204"/>
      </rPr>
      <t>Материал для отделки стен</t>
    </r>
  </si>
  <si>
    <r>
      <rPr>
        <b/>
        <sz val="10"/>
        <rFont val="Times New Roman"/>
        <family val="1"/>
        <charset val="204"/>
      </rPr>
      <t>5</t>
    </r>
  </si>
  <si>
    <r>
      <rPr>
        <b/>
        <sz val="10"/>
        <rFont val="Times New Roman"/>
        <family val="1"/>
        <charset val="204"/>
      </rPr>
      <t>Материал для отделки сидений</t>
    </r>
  </si>
  <si>
    <r>
      <rPr>
        <b/>
        <sz val="10"/>
        <rFont val="Times New Roman"/>
        <family val="1"/>
        <charset val="204"/>
      </rPr>
      <t>6</t>
    </r>
  </si>
  <si>
    <r>
      <rPr>
        <b/>
        <sz val="10"/>
        <rFont val="Times New Roman"/>
        <family val="1"/>
        <charset val="204"/>
      </rPr>
      <t>Материал для отделки пола</t>
    </r>
  </si>
  <si>
    <r>
      <rPr>
        <sz val="10"/>
        <rFont val="Times New Roman"/>
        <family val="1"/>
        <charset val="204"/>
      </rPr>
      <t>7</t>
    </r>
  </si>
  <si>
    <r>
      <rPr>
        <b/>
        <sz val="10"/>
        <rFont val="Times New Roman"/>
        <family val="1"/>
        <charset val="204"/>
      </rPr>
      <t>Устройство теплого пола</t>
    </r>
  </si>
  <si>
    <r>
      <rPr>
        <sz val="10"/>
        <rFont val="Times New Roman"/>
        <family val="1"/>
        <charset val="204"/>
      </rPr>
      <t>8</t>
    </r>
  </si>
  <si>
    <r>
      <rPr>
        <b/>
        <sz val="10"/>
        <rFont val="Times New Roman"/>
        <family val="1"/>
        <charset val="204"/>
      </rPr>
      <t>Оборудование</t>
    </r>
  </si>
  <si>
    <t>№.№  п.п</t>
  </si>
  <si>
    <t>Наименование</t>
  </si>
  <si>
    <t>м</t>
  </si>
  <si>
    <t>Перенос сетей (вентиляции, светильников, эл. кабеля сети сауны, хамам)</t>
  </si>
  <si>
    <t>Кладка перегородок из блоков (армир.)</t>
  </si>
  <si>
    <t>Арматура ф 6 А240</t>
  </si>
  <si>
    <t>Окраска потолка (в 2 слоя)</t>
  </si>
  <si>
    <r>
      <t>м</t>
    </r>
    <r>
      <rPr>
        <vertAlign val="superscript"/>
        <sz val="11"/>
        <rFont val="Times New Roman"/>
        <family val="1"/>
        <charset val="204"/>
      </rPr>
      <t>2</t>
    </r>
  </si>
  <si>
    <r>
      <t>м</t>
    </r>
    <r>
      <rPr>
        <vertAlign val="superscript"/>
        <sz val="11"/>
        <rFont val="Times New Roman"/>
        <family val="1"/>
        <charset val="204"/>
      </rPr>
      <t>3</t>
    </r>
  </si>
  <si>
    <t>Изготовление лавок (кирпич)</t>
  </si>
  <si>
    <t>Материал для теплого пола (двухжильный экранированный кабель 1200 Вт для подогрева пола и сидений с терморегулятором)</t>
  </si>
  <si>
    <t>Светильник для паровой бани (тип А)</t>
  </si>
  <si>
    <t>Кран бронза гор и хол. вода</t>
  </si>
  <si>
    <t>комл.</t>
  </si>
  <si>
    <t>комл..</t>
  </si>
  <si>
    <t>ком</t>
  </si>
  <si>
    <t>Устройство потолка из полистирольных плит по металлокаркасу</t>
  </si>
  <si>
    <t>Устройство стен из полистирольных плит по металлокаркасу</t>
  </si>
  <si>
    <t>Монтаж двери</t>
  </si>
  <si>
    <t>Жестко-вспененный полистирол 30x600x2500мм</t>
  </si>
  <si>
    <t>Крепёж</t>
  </si>
  <si>
    <t>Кирпич обычный керамический</t>
  </si>
  <si>
    <t>Отделка потолка</t>
  </si>
  <si>
    <t>Отделка стен</t>
  </si>
  <si>
    <t>Отделка сидушек</t>
  </si>
  <si>
    <t>Отделка пола</t>
  </si>
  <si>
    <t>Отделка откосов (дверной проем, выступ колонны)</t>
  </si>
  <si>
    <t>Монтаж электрического теплого пола</t>
  </si>
  <si>
    <t>Панель управления</t>
  </si>
  <si>
    <t>Трансформатор к светильникам для паровой бани</t>
  </si>
  <si>
    <t>Фильтр умягчитель</t>
  </si>
  <si>
    <t>Паровое сопло</t>
  </si>
  <si>
    <t>фольга алюминиевая</t>
  </si>
  <si>
    <t>Скотч алюминиевый, рулон</t>
  </si>
  <si>
    <t>Эл. ламочки Филипс</t>
  </si>
  <si>
    <t>40 вт.</t>
  </si>
  <si>
    <t xml:space="preserve">1. </t>
  </si>
  <si>
    <t>Обшивка стен и потолка их утепление и пароизоляция</t>
  </si>
  <si>
    <t>2.</t>
  </si>
  <si>
    <t>Установка полоков 2-х уровн.</t>
  </si>
  <si>
    <t>3.</t>
  </si>
  <si>
    <t>Обшивка пола</t>
  </si>
  <si>
    <t>4.</t>
  </si>
  <si>
    <t>Установка двери</t>
  </si>
  <si>
    <t>5.</t>
  </si>
  <si>
    <t>Установка печи</t>
  </si>
  <si>
    <t>Теплоизолирующий лист</t>
  </si>
  <si>
    <t>6.</t>
  </si>
  <si>
    <t>Подключение освещения</t>
  </si>
  <si>
    <t xml:space="preserve"> Установка вентиляции</t>
  </si>
  <si>
    <t>7.</t>
  </si>
  <si>
    <t>8.</t>
  </si>
  <si>
    <t>Дополнительные расходы</t>
  </si>
  <si>
    <t>Профиль металлический оцинкованный и комплектующие</t>
  </si>
  <si>
    <t>Ведомость объемов работ</t>
  </si>
  <si>
    <t>Приложение № 1.1</t>
  </si>
  <si>
    <t>Приложение № 1.2</t>
  </si>
  <si>
    <t>Приложение № 1.3</t>
  </si>
  <si>
    <t>Штукатурка стен и перегородок пес.-цем. раствором (предбанник)</t>
  </si>
  <si>
    <t>Отделка стен керамогранитной плиткой (предбанник)</t>
  </si>
  <si>
    <t>Укладка половой плитки (предбанник)</t>
  </si>
  <si>
    <t>Шпатлёвка с армирующей сеткой (в 2 слоя)</t>
  </si>
  <si>
    <t>Огрунтовка потолка (в 1 слой)</t>
  </si>
  <si>
    <t>Окраска потолка (за 2 раза)</t>
  </si>
  <si>
    <t>Штукатурная смесь мешок 25 кг.</t>
  </si>
  <si>
    <t>Клей, мешок 25кг</t>
  </si>
  <si>
    <t>Затирка специализированная, мешок 5кг</t>
  </si>
  <si>
    <t>Краска влагостойкая</t>
  </si>
  <si>
    <t>Грунтовка, банка</t>
  </si>
  <si>
    <t>Зачистка стен до шпатлёвки (удаление обоев и клея)</t>
  </si>
  <si>
    <t>Подготовка потолка под окраску (обеспыливание)</t>
  </si>
  <si>
    <t>Огрунтовка стен (в 1 слой)</t>
  </si>
  <si>
    <t>Окраска стен (за 2 раза)</t>
  </si>
  <si>
    <t>Установка наличников всех дверей (7шт)</t>
  </si>
  <si>
    <t>Установка "фартука" из керамогранитной плитки (h=0,5м)</t>
  </si>
  <si>
    <t>Краска влагостойкая (для потолка)</t>
  </si>
  <si>
    <t>Краска влагостойкая с колеровкой, 9,0л. (для стен)</t>
  </si>
  <si>
    <t>Штукатурная смесь, мешок 25 кг.</t>
  </si>
  <si>
    <t>Мозаика (голубая, на сцепке)</t>
  </si>
  <si>
    <t>Штукатурная смесь, мешок 25кг</t>
  </si>
  <si>
    <t>Латексная добавка, канистра 25л</t>
  </si>
  <si>
    <t>Гидроизоляция двухкомпонентная, сухая часть, мешок 24кг</t>
  </si>
  <si>
    <t>Гидроизоляция двухкомпонентная, жидкая часть, канистра 8кг</t>
  </si>
  <si>
    <t>Клей двухкомпонентный, сухая часть, мешок 25кг</t>
  </si>
  <si>
    <t>Клей двухкомпонентный, жидкая часть, канистра 25кг</t>
  </si>
  <si>
    <t>Штукатурная смесь , мешок 25кг</t>
  </si>
  <si>
    <t>Латексная добавка , канистра 25л</t>
  </si>
  <si>
    <t>1,2* 1,2</t>
  </si>
  <si>
    <t xml:space="preserve"> (0,9л)</t>
  </si>
  <si>
    <r>
      <t xml:space="preserve">Трап </t>
    </r>
    <r>
      <rPr>
        <sz val="11"/>
        <rFont val="Calibri"/>
        <family val="2"/>
        <charset val="204"/>
      </rPr>
      <t>Ø</t>
    </r>
    <r>
      <rPr>
        <sz val="11"/>
        <rFont val="Times New Roman"/>
        <family val="1"/>
        <charset val="204"/>
      </rPr>
      <t>250 (с комлектом подключения)</t>
    </r>
  </si>
  <si>
    <t>Демонтаж дверей 70х205</t>
  </si>
  <si>
    <t>Демонтаж светильников</t>
  </si>
  <si>
    <r>
      <t xml:space="preserve">Демонтаж трубы канализационной </t>
    </r>
    <r>
      <rPr>
        <sz val="11"/>
        <rFont val="Calibri"/>
        <family val="2"/>
        <charset val="204"/>
      </rPr>
      <t>Ø</t>
    </r>
    <r>
      <rPr>
        <sz val="11"/>
        <rFont val="Times New Roman"/>
        <family val="1"/>
        <charset val="204"/>
      </rPr>
      <t>50</t>
    </r>
  </si>
  <si>
    <t>Демонтаж смесителя</t>
  </si>
  <si>
    <r>
      <t xml:space="preserve">Демонтаж трубы полипропиленовой </t>
    </r>
    <r>
      <rPr>
        <sz val="11"/>
        <rFont val="Calibri"/>
        <family val="2"/>
        <charset val="204"/>
      </rPr>
      <t>Ø</t>
    </r>
    <r>
      <rPr>
        <sz val="11"/>
        <rFont val="Times New Roman"/>
        <family val="1"/>
        <charset val="204"/>
      </rPr>
      <t>20</t>
    </r>
  </si>
  <si>
    <t>Перенос светильников</t>
  </si>
  <si>
    <t>Перенос кабеля ВВГ нг FRLS 3*2,5</t>
  </si>
  <si>
    <t>Комлект для устройства потолка из ГКЛВ</t>
  </si>
  <si>
    <t>Кабель ВВГ нг FRLS 3*1,5</t>
  </si>
  <si>
    <r>
      <t xml:space="preserve">Труба вентиляционная гофрированная </t>
    </r>
    <r>
      <rPr>
        <sz val="11"/>
        <rFont val="Calibri"/>
        <family val="2"/>
        <charset val="204"/>
      </rPr>
      <t>Ø</t>
    </r>
    <r>
      <rPr>
        <sz val="11"/>
        <rFont val="Times New Roman"/>
        <family val="1"/>
        <charset val="204"/>
      </rPr>
      <t>160</t>
    </r>
  </si>
  <si>
    <t>Вентиляционная решетка 250*250</t>
  </si>
  <si>
    <t>Демонтаж/монтаж светильников</t>
  </si>
  <si>
    <t>Демонтаж/монтаж розеток</t>
  </si>
  <si>
    <r>
      <t>м</t>
    </r>
    <r>
      <rPr>
        <sz val="11"/>
        <rFont val="Calibri"/>
        <family val="2"/>
        <charset val="204"/>
      </rPr>
      <t>³</t>
    </r>
  </si>
  <si>
    <t>Прокладка трубы полипропиленовой Ø20</t>
  </si>
  <si>
    <t>Прокладка канализационной трубы ПВХ Ø50</t>
  </si>
  <si>
    <t>Гидроизоляция двухкомонентная,
 сухая часть, мешок 24кг</t>
  </si>
  <si>
    <t>Гидроизоляция двухкомонентная, 
жидкая часть, канистра 8кг</t>
  </si>
  <si>
    <t>Угол полипропиленовый Ø20</t>
  </si>
  <si>
    <t>Угол ПВХ Ø50</t>
  </si>
  <si>
    <t>Смеситель</t>
  </si>
  <si>
    <t>Трап 100*100</t>
  </si>
  <si>
    <t>Парогенератор Helo HNS 120 T1</t>
  </si>
  <si>
    <r>
      <t xml:space="preserve">Вентиляционная задвижка </t>
    </r>
    <r>
      <rPr>
        <sz val="11"/>
        <rFont val="Calibri"/>
        <family val="2"/>
        <charset val="204"/>
      </rPr>
      <t>Ø</t>
    </r>
    <r>
      <rPr>
        <sz val="11"/>
        <rFont val="Times New Roman"/>
        <family val="1"/>
        <charset val="204"/>
      </rPr>
      <t xml:space="preserve"> 160</t>
    </r>
  </si>
  <si>
    <t>Вентиляционная решетка, наружная 250*250</t>
  </si>
  <si>
    <t>Гофра Ø 160</t>
  </si>
  <si>
    <t>Трап Ø 250 (с комплектом подключения)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</si>
</sst>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name val="Arial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6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vertAlign val="superscript"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204"/>
    </font>
    <font>
      <vertAlign val="superscript"/>
      <sz val="18"/>
      <color indexed="8"/>
      <name val="Times New Roman"/>
      <family val="1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1" fillId="0" borderId="0"/>
    <xf numFmtId="0" fontId="13" fillId="0" borderId="0"/>
    <xf numFmtId="0" fontId="22" fillId="0" borderId="0"/>
  </cellStyleXfs>
  <cellXfs count="147">
    <xf numFmtId="0" fontId="0" fillId="0" borderId="0" xfId="0"/>
    <xf numFmtId="0" fontId="7" fillId="0" borderId="0" xfId="2" applyFont="1" applyBorder="1"/>
    <xf numFmtId="0" fontId="10" fillId="0" borderId="0" xfId="1" applyFont="1" applyBorder="1"/>
    <xf numFmtId="0" fontId="7" fillId="0" borderId="0" xfId="3" applyFont="1" applyBorder="1"/>
    <xf numFmtId="0" fontId="1" fillId="0" borderId="0" xfId="2" applyFont="1" applyBorder="1"/>
    <xf numFmtId="4" fontId="1" fillId="0" borderId="1" xfId="2" applyNumberFormat="1" applyFont="1" applyBorder="1" applyAlignment="1">
      <alignment horizontal="center" vertical="center" wrapText="1"/>
    </xf>
    <xf numFmtId="0" fontId="1" fillId="0" borderId="1" xfId="2" applyFont="1" applyBorder="1" applyAlignment="1">
      <alignment horizontal="center" vertical="center" wrapText="1"/>
    </xf>
    <xf numFmtId="0" fontId="1" fillId="0" borderId="0" xfId="2" applyFont="1" applyBorder="1" applyAlignment="1">
      <alignment horizontal="center"/>
    </xf>
    <xf numFmtId="0" fontId="7" fillId="0" borderId="0" xfId="0" applyFont="1"/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top" indent="2"/>
    </xf>
    <xf numFmtId="4" fontId="7" fillId="0" borderId="0" xfId="0" applyNumberFormat="1" applyFont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0" fontId="7" fillId="0" borderId="0" xfId="0" applyFont="1" applyAlignment="1">
      <alignment horizontal="center"/>
    </xf>
    <xf numFmtId="4" fontId="7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center" vertical="top"/>
    </xf>
    <xf numFmtId="4" fontId="7" fillId="0" borderId="2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left" vertical="center"/>
    </xf>
    <xf numFmtId="49" fontId="7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0" fontId="7" fillId="0" borderId="2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7" fillId="0" borderId="0" xfId="2" applyFont="1" applyFill="1" applyBorder="1"/>
    <xf numFmtId="0" fontId="7" fillId="0" borderId="0" xfId="2" applyFont="1" applyFill="1" applyBorder="1" applyAlignment="1">
      <alignment horizontal="center"/>
    </xf>
    <xf numFmtId="0" fontId="1" fillId="0" borderId="0" xfId="2" applyFont="1" applyFill="1" applyBorder="1" applyAlignment="1">
      <alignment horizontal="right" wrapText="1"/>
    </xf>
    <xf numFmtId="0" fontId="7" fillId="0" borderId="1" xfId="0" applyFont="1" applyBorder="1" applyAlignment="1">
      <alignment horizontal="right" vertical="center"/>
    </xf>
    <xf numFmtId="0" fontId="7" fillId="0" borderId="0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4" fontId="1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left" vertical="top" indent="2"/>
    </xf>
    <xf numFmtId="0" fontId="1" fillId="0" borderId="0" xfId="2" applyFont="1" applyFill="1" applyBorder="1" applyAlignment="1">
      <alignment horizontal="left" wrapText="1" indent="1"/>
    </xf>
    <xf numFmtId="0" fontId="7" fillId="0" borderId="1" xfId="0" applyFont="1" applyBorder="1" applyAlignment="1">
      <alignment horizontal="left" vertical="center" indent="1"/>
    </xf>
    <xf numFmtId="0" fontId="1" fillId="0" borderId="0" xfId="0" applyFont="1" applyBorder="1" applyAlignment="1">
      <alignment horizontal="left" vertical="center" indent="1"/>
    </xf>
    <xf numFmtId="0" fontId="7" fillId="0" borderId="0" xfId="0" applyFont="1" applyAlignment="1">
      <alignment horizontal="left" indent="1"/>
    </xf>
    <xf numFmtId="0" fontId="7" fillId="0" borderId="0" xfId="0" applyFont="1" applyAlignment="1">
      <alignment horizontal="left" vertical="center" indent="1"/>
    </xf>
    <xf numFmtId="49" fontId="1" fillId="0" borderId="1" xfId="2" applyNumberFormat="1" applyFont="1" applyBorder="1" applyAlignment="1">
      <alignment horizontal="center" vertical="center" wrapText="1"/>
    </xf>
    <xf numFmtId="1" fontId="15" fillId="0" borderId="0" xfId="2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top"/>
    </xf>
    <xf numFmtId="0" fontId="17" fillId="0" borderId="0" xfId="2" applyFont="1" applyBorder="1" applyAlignment="1">
      <alignment horizontal="center" vertical="center" wrapText="1"/>
    </xf>
    <xf numFmtId="0" fontId="17" fillId="0" borderId="0" xfId="2" applyFont="1" applyFill="1" applyBorder="1" applyAlignment="1">
      <alignment wrapText="1"/>
    </xf>
    <xf numFmtId="0" fontId="23" fillId="0" borderId="1" xfId="0" applyFont="1" applyBorder="1" applyAlignment="1">
      <alignment horizontal="center" vertical="center"/>
    </xf>
    <xf numFmtId="0" fontId="17" fillId="0" borderId="1" xfId="2" applyFont="1" applyBorder="1" applyAlignment="1">
      <alignment horizontal="center" vertical="center" wrapText="1"/>
    </xf>
    <xf numFmtId="49" fontId="17" fillId="0" borderId="1" xfId="2" applyNumberFormat="1" applyFont="1" applyBorder="1" applyAlignment="1">
      <alignment horizontal="center" vertical="center" wrapText="1"/>
    </xf>
    <xf numFmtId="4" fontId="17" fillId="0" borderId="1" xfId="2" applyNumberFormat="1" applyFont="1" applyBorder="1" applyAlignment="1">
      <alignment horizontal="center" vertical="center" wrapText="1"/>
    </xf>
    <xf numFmtId="1" fontId="15" fillId="0" borderId="1" xfId="2" quotePrefix="1" applyNumberFormat="1" applyFont="1" applyBorder="1" applyAlignment="1">
      <alignment horizontal="center" vertical="center" wrapText="1"/>
    </xf>
    <xf numFmtId="4" fontId="19" fillId="0" borderId="1" xfId="4" applyNumberFormat="1" applyFont="1" applyFill="1" applyBorder="1" applyAlignment="1" applyProtection="1">
      <alignment horizontal="right"/>
    </xf>
    <xf numFmtId="0" fontId="21" fillId="0" borderId="0" xfId="1" applyFont="1" applyBorder="1"/>
    <xf numFmtId="0" fontId="19" fillId="0" borderId="0" xfId="2" applyFont="1" applyBorder="1"/>
    <xf numFmtId="0" fontId="19" fillId="0" borderId="0" xfId="2" applyFont="1" applyFill="1" applyBorder="1" applyAlignment="1">
      <alignment wrapText="1"/>
    </xf>
    <xf numFmtId="0" fontId="19" fillId="0" borderId="0" xfId="2" applyFont="1" applyFill="1" applyBorder="1" applyAlignment="1">
      <alignment horizontal="center"/>
    </xf>
    <xf numFmtId="0" fontId="19" fillId="0" borderId="0" xfId="2" applyFont="1" applyFill="1" applyBorder="1" applyAlignment="1">
      <alignment horizontal="right"/>
    </xf>
    <xf numFmtId="0" fontId="19" fillId="0" borderId="0" xfId="3" applyFont="1" applyBorder="1"/>
    <xf numFmtId="0" fontId="17" fillId="0" borderId="0" xfId="2" applyFont="1" applyBorder="1"/>
    <xf numFmtId="0" fontId="17" fillId="0" borderId="0" xfId="2" applyFont="1" applyBorder="1" applyAlignment="1">
      <alignment horizontal="center"/>
    </xf>
    <xf numFmtId="0" fontId="18" fillId="0" borderId="0" xfId="4" applyFont="1"/>
    <xf numFmtId="0" fontId="18" fillId="0" borderId="0" xfId="4" applyFont="1" applyAlignment="1">
      <alignment horizontal="right" indent="1"/>
    </xf>
    <xf numFmtId="0" fontId="18" fillId="0" borderId="0" xfId="4" applyFont="1" applyAlignment="1">
      <alignment horizontal="center"/>
    </xf>
    <xf numFmtId="0" fontId="19" fillId="0" borderId="1" xfId="4" applyFont="1" applyBorder="1" applyAlignment="1">
      <alignment horizontal="center"/>
    </xf>
    <xf numFmtId="0" fontId="19" fillId="0" borderId="0" xfId="4" applyFont="1" applyAlignment="1">
      <alignment horizontal="center"/>
    </xf>
    <xf numFmtId="0" fontId="19" fillId="0" borderId="1" xfId="4" applyFont="1" applyBorder="1" applyAlignment="1">
      <alignment horizontal="right" vertical="top" indent="1"/>
    </xf>
    <xf numFmtId="0" fontId="19" fillId="0" borderId="1" xfId="4" applyFont="1" applyBorder="1" applyAlignment="1">
      <alignment horizontal="right"/>
    </xf>
    <xf numFmtId="0" fontId="19" fillId="0" borderId="1" xfId="4" applyFont="1" applyBorder="1" applyAlignment="1">
      <alignment horizontal="right" vertical="top" indent="2"/>
    </xf>
    <xf numFmtId="0" fontId="19" fillId="0" borderId="0" xfId="4" applyFont="1" applyAlignment="1">
      <alignment horizontal="right" indent="1"/>
    </xf>
    <xf numFmtId="0" fontId="19" fillId="0" borderId="0" xfId="4" applyFont="1" applyAlignment="1">
      <alignment horizontal="right"/>
    </xf>
    <xf numFmtId="0" fontId="19" fillId="0" borderId="1" xfId="4" applyFont="1" applyBorder="1" applyAlignment="1">
      <alignment vertical="top"/>
    </xf>
    <xf numFmtId="0" fontId="16" fillId="0" borderId="0" xfId="4" applyFont="1"/>
    <xf numFmtId="1" fontId="15" fillId="0" borderId="1" xfId="2" quotePrefix="1" applyNumberFormat="1" applyFont="1" applyBorder="1" applyAlignment="1">
      <alignment horizontal="center" wrapText="1"/>
    </xf>
    <xf numFmtId="0" fontId="19" fillId="0" borderId="1" xfId="4" applyFont="1" applyBorder="1" applyAlignment="1">
      <alignment horizontal="center" vertical="center"/>
    </xf>
    <xf numFmtId="0" fontId="19" fillId="0" borderId="0" xfId="2" applyFont="1" applyFill="1" applyBorder="1" applyAlignment="1">
      <alignment horizontal="center" wrapText="1"/>
    </xf>
    <xf numFmtId="0" fontId="17" fillId="0" borderId="1" xfId="4" applyFont="1" applyBorder="1" applyAlignment="1">
      <alignment horizontal="right" vertical="top" indent="1"/>
    </xf>
    <xf numFmtId="0" fontId="17" fillId="0" borderId="1" xfId="4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wrapText="1"/>
    </xf>
    <xf numFmtId="0" fontId="19" fillId="0" borderId="0" xfId="4" applyFont="1" applyAlignment="1">
      <alignment horizontal="center" wrapText="1"/>
    </xf>
    <xf numFmtId="0" fontId="18" fillId="0" borderId="0" xfId="4" applyFont="1" applyAlignment="1">
      <alignment horizontal="center" wrapText="1"/>
    </xf>
    <xf numFmtId="0" fontId="19" fillId="0" borderId="0" xfId="2" applyFont="1" applyFill="1" applyBorder="1" applyAlignment="1">
      <alignment vertical="center" wrapText="1"/>
    </xf>
    <xf numFmtId="0" fontId="19" fillId="0" borderId="0" xfId="4" applyFont="1" applyAlignment="1">
      <alignment vertical="center" wrapText="1"/>
    </xf>
    <xf numFmtId="0" fontId="19" fillId="0" borderId="1" xfId="4" applyFont="1" applyBorder="1" applyAlignment="1">
      <alignment horizontal="justify" vertical="center" wrapText="1"/>
    </xf>
    <xf numFmtId="0" fontId="19" fillId="0" borderId="1" xfId="4" applyFont="1" applyBorder="1" applyAlignment="1">
      <alignment horizontal="left" vertical="center" wrapText="1"/>
    </xf>
    <xf numFmtId="4" fontId="19" fillId="0" borderId="0" xfId="2" applyNumberFormat="1" applyFont="1" applyBorder="1" applyAlignment="1">
      <alignment horizontal="right"/>
    </xf>
    <xf numFmtId="4" fontId="19" fillId="0" borderId="0" xfId="2" applyNumberFormat="1" applyFont="1" applyFill="1" applyBorder="1" applyAlignment="1">
      <alignment horizontal="right"/>
    </xf>
    <xf numFmtId="4" fontId="19" fillId="0" borderId="0" xfId="3" applyNumberFormat="1" applyFont="1" applyBorder="1" applyAlignment="1">
      <alignment horizontal="right"/>
    </xf>
    <xf numFmtId="4" fontId="17" fillId="0" borderId="0" xfId="2" applyNumberFormat="1" applyFont="1" applyBorder="1" applyAlignment="1">
      <alignment horizontal="right"/>
    </xf>
    <xf numFmtId="4" fontId="17" fillId="0" borderId="1" xfId="2" applyNumberFormat="1" applyFont="1" applyBorder="1" applyAlignment="1">
      <alignment horizontal="right"/>
    </xf>
    <xf numFmtId="4" fontId="17" fillId="0" borderId="1" xfId="4" applyNumberFormat="1" applyFont="1" applyBorder="1" applyAlignment="1">
      <alignment horizontal="right"/>
    </xf>
    <xf numFmtId="4" fontId="19" fillId="0" borderId="0" xfId="4" applyNumberFormat="1" applyFont="1" applyAlignment="1">
      <alignment horizontal="right"/>
    </xf>
    <xf numFmtId="4" fontId="18" fillId="0" borderId="0" xfId="4" applyNumberFormat="1" applyFont="1" applyAlignment="1">
      <alignment horizontal="right"/>
    </xf>
    <xf numFmtId="4" fontId="14" fillId="0" borderId="1" xfId="4" applyNumberFormat="1" applyFont="1" applyBorder="1" applyAlignment="1">
      <alignment horizontal="right"/>
    </xf>
    <xf numFmtId="0" fontId="7" fillId="0" borderId="1" xfId="0" applyFont="1" applyBorder="1" applyAlignment="1">
      <alignment vertical="top"/>
    </xf>
    <xf numFmtId="4" fontId="15" fillId="0" borderId="1" xfId="2" quotePrefix="1" applyNumberFormat="1" applyFont="1" applyBorder="1" applyAlignment="1">
      <alignment horizontal="center" wrapText="1"/>
    </xf>
    <xf numFmtId="0" fontId="6" fillId="0" borderId="0" xfId="1" applyFont="1" applyAlignment="1">
      <alignment horizontal="right"/>
    </xf>
    <xf numFmtId="0" fontId="1" fillId="0" borderId="0" xfId="2" applyFont="1" applyBorder="1" applyAlignment="1">
      <alignment horizontal="center" vertical="center" wrapText="1"/>
    </xf>
    <xf numFmtId="0" fontId="7" fillId="0" borderId="0" xfId="2" applyFont="1" applyFill="1" applyBorder="1" applyAlignment="1">
      <alignment wrapText="1"/>
    </xf>
    <xf numFmtId="0" fontId="6" fillId="0" borderId="0" xfId="1" applyFont="1"/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indent="2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7" fillId="0" borderId="0" xfId="1" applyFont="1" applyAlignment="1">
      <alignment wrapText="1"/>
    </xf>
    <xf numFmtId="0" fontId="6" fillId="0" borderId="0" xfId="1" applyFont="1" applyAlignment="1">
      <alignment horizontal="center"/>
    </xf>
    <xf numFmtId="1" fontId="2" fillId="0" borderId="1" xfId="2" quotePrefix="1" applyNumberFormat="1" applyFont="1" applyBorder="1" applyAlignment="1">
      <alignment horizontal="center" vertical="center" wrapText="1"/>
    </xf>
    <xf numFmtId="1" fontId="2" fillId="0" borderId="0" xfId="2" applyNumberFormat="1" applyFont="1" applyBorder="1" applyAlignment="1">
      <alignment horizontal="center" vertical="center" wrapText="1"/>
    </xf>
    <xf numFmtId="4" fontId="7" fillId="0" borderId="1" xfId="0" applyNumberFormat="1" applyFont="1" applyBorder="1"/>
    <xf numFmtId="4" fontId="18" fillId="0" borderId="1" xfId="4" applyNumberFormat="1" applyFont="1" applyBorder="1"/>
    <xf numFmtId="4" fontId="6" fillId="0" borderId="1" xfId="1" applyNumberFormat="1" applyFont="1" applyBorder="1"/>
    <xf numFmtId="0" fontId="19" fillId="0" borderId="0" xfId="2" applyFont="1" applyFill="1" applyBorder="1" applyAlignment="1">
      <alignment horizontal="right" wrapText="1"/>
    </xf>
    <xf numFmtId="4" fontId="19" fillId="0" borderId="0" xfId="2" applyNumberFormat="1" applyFont="1" applyFill="1" applyBorder="1" applyAlignment="1">
      <alignment horizontal="right" wrapText="1"/>
    </xf>
    <xf numFmtId="0" fontId="24" fillId="0" borderId="0" xfId="2" applyFont="1" applyFill="1" applyBorder="1" applyAlignment="1">
      <alignment horizontal="center"/>
    </xf>
    <xf numFmtId="0" fontId="7" fillId="0" borderId="1" xfId="4" applyFont="1" applyBorder="1" applyAlignment="1">
      <alignment horizontal="center" wrapText="1"/>
    </xf>
    <xf numFmtId="0" fontId="7" fillId="0" borderId="1" xfId="4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0" fontId="1" fillId="0" borderId="0" xfId="2" applyFont="1" applyFill="1" applyBorder="1" applyAlignment="1">
      <alignment wrapText="1"/>
    </xf>
    <xf numFmtId="0" fontId="7" fillId="0" borderId="1" xfId="0" applyFont="1" applyBorder="1" applyAlignment="1">
      <alignment horizontal="right" vertical="top"/>
    </xf>
    <xf numFmtId="0" fontId="1" fillId="0" borderId="0" xfId="3" applyFont="1" applyBorder="1" applyAlignment="1">
      <alignment horizontal="center"/>
    </xf>
    <xf numFmtId="0" fontId="1" fillId="0" borderId="0" xfId="2" applyFont="1" applyBorder="1" applyAlignment="1">
      <alignment horizontal="center" wrapText="1"/>
    </xf>
    <xf numFmtId="0" fontId="5" fillId="0" borderId="1" xfId="2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top"/>
    </xf>
    <xf numFmtId="0" fontId="12" fillId="0" borderId="0" xfId="2" applyFont="1" applyFill="1" applyBorder="1" applyAlignment="1">
      <alignment horizontal="center"/>
    </xf>
    <xf numFmtId="0" fontId="7" fillId="0" borderId="0" xfId="2" applyFont="1" applyFill="1" applyBorder="1" applyAlignment="1">
      <alignment wrapText="1"/>
    </xf>
    <xf numFmtId="0" fontId="24" fillId="0" borderId="0" xfId="2" applyFont="1" applyFill="1" applyBorder="1" applyAlignment="1">
      <alignment horizontal="center"/>
    </xf>
    <xf numFmtId="0" fontId="1" fillId="0" borderId="0" xfId="2" applyFont="1" applyBorder="1" applyAlignment="1">
      <alignment horizontal="center" vertical="center" wrapText="1"/>
    </xf>
    <xf numFmtId="0" fontId="1" fillId="0" borderId="1" xfId="4" applyFont="1" applyBorder="1" applyAlignment="1">
      <alignment horizontal="right" vertical="top"/>
    </xf>
    <xf numFmtId="0" fontId="13" fillId="0" borderId="1" xfId="4" applyFont="1" applyBorder="1" applyAlignment="1">
      <alignment horizontal="right" vertical="top"/>
    </xf>
    <xf numFmtId="0" fontId="9" fillId="0" borderId="1" xfId="0" applyFont="1" applyBorder="1" applyAlignment="1">
      <alignment horizontal="right" vertical="top"/>
    </xf>
    <xf numFmtId="0" fontId="17" fillId="0" borderId="1" xfId="0" applyFont="1" applyBorder="1" applyAlignment="1">
      <alignment horizontal="left" vertical="top"/>
    </xf>
    <xf numFmtId="0" fontId="17" fillId="0" borderId="0" xfId="2" applyFont="1" applyFill="1" applyBorder="1" applyAlignment="1">
      <alignment wrapText="1"/>
    </xf>
    <xf numFmtId="0" fontId="17" fillId="0" borderId="0" xfId="2" applyFont="1" applyBorder="1" applyAlignment="1">
      <alignment horizontal="center" vertical="center" wrapText="1"/>
    </xf>
    <xf numFmtId="0" fontId="17" fillId="0" borderId="0" xfId="2" applyFont="1" applyBorder="1" applyAlignment="1">
      <alignment horizontal="center" wrapText="1"/>
    </xf>
    <xf numFmtId="0" fontId="17" fillId="0" borderId="1" xfId="2" applyFont="1" applyBorder="1" applyAlignment="1">
      <alignment horizontal="center" vertical="center"/>
    </xf>
    <xf numFmtId="0" fontId="17" fillId="0" borderId="1" xfId="4" applyFont="1" applyBorder="1" applyAlignment="1">
      <alignment horizontal="right" vertical="top"/>
    </xf>
    <xf numFmtId="0" fontId="17" fillId="0" borderId="0" xfId="0" applyFont="1" applyBorder="1" applyAlignment="1">
      <alignment horizontal="left" vertical="top"/>
    </xf>
    <xf numFmtId="0" fontId="19" fillId="0" borderId="1" xfId="4" applyFont="1" applyBorder="1" applyAlignment="1">
      <alignment horizontal="right" vertical="top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/>
    </xf>
    <xf numFmtId="0" fontId="7" fillId="0" borderId="1" xfId="4" applyFont="1" applyBorder="1" applyAlignment="1">
      <alignment horizontal="center"/>
    </xf>
  </cellXfs>
  <cellStyles count="5">
    <cellStyle name="Обычный" xfId="0" builtinId="0"/>
    <cellStyle name="Обычный 2" xfId="1"/>
    <cellStyle name="Обычный 3" xfId="2"/>
    <cellStyle name="Обычный 4" xfId="4"/>
    <cellStyle name="Обычный_Ponuda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2"/>
  <sheetViews>
    <sheetView showGridLines="0" showZeros="0" view="pageBreakPreview" topLeftCell="A100" zoomScaleNormal="100" zoomScaleSheetLayoutView="100" workbookViewId="0">
      <selection activeCell="E137" sqref="E137"/>
    </sheetView>
  </sheetViews>
  <sheetFormatPr defaultColWidth="8.85546875" defaultRowHeight="15" x14ac:dyDescent="0.25"/>
  <cols>
    <col min="1" max="1" width="6.85546875" style="40" customWidth="1"/>
    <col min="2" max="2" width="46" style="25" customWidth="1"/>
    <col min="3" max="3" width="7.28515625" style="16" bestFit="1" customWidth="1"/>
    <col min="4" max="4" width="7.28515625" style="12" customWidth="1"/>
    <col min="5" max="5" width="11" style="12" customWidth="1"/>
    <col min="6" max="6" width="13.85546875" style="12" customWidth="1"/>
    <col min="7" max="16384" width="8.85546875" style="8"/>
  </cols>
  <sheetData>
    <row r="1" spans="1:7" s="2" customFormat="1" x14ac:dyDescent="0.25">
      <c r="A1" s="122"/>
      <c r="B1" s="122"/>
      <c r="C1" s="122"/>
      <c r="D1" s="122"/>
      <c r="E1" s="122"/>
      <c r="F1" s="122"/>
    </row>
    <row r="2" spans="1:7" s="54" customFormat="1" ht="27.75" x14ac:dyDescent="0.35">
      <c r="A2" s="36"/>
      <c r="B2" s="116" t="s">
        <v>234</v>
      </c>
      <c r="C2" s="116"/>
      <c r="D2" s="116"/>
      <c r="E2" s="116"/>
      <c r="F2" s="116"/>
    </row>
    <row r="3" spans="1:7" s="54" customFormat="1" ht="15.75" x14ac:dyDescent="0.25">
      <c r="A3" s="124"/>
      <c r="B3" s="124"/>
      <c r="C3" s="124"/>
      <c r="D3" s="124"/>
      <c r="E3" s="124"/>
      <c r="F3" s="124"/>
    </row>
    <row r="4" spans="1:7" s="2" customFormat="1" x14ac:dyDescent="0.25">
      <c r="A4" s="124" t="s">
        <v>233</v>
      </c>
      <c r="B4" s="124"/>
      <c r="C4" s="124"/>
      <c r="D4" s="124"/>
      <c r="E4" s="124"/>
      <c r="F4" s="124"/>
    </row>
    <row r="5" spans="1:7" s="2" customFormat="1" x14ac:dyDescent="0.25">
      <c r="A5" s="125"/>
      <c r="B5" s="125"/>
      <c r="C5" s="125"/>
      <c r="D5" s="125"/>
      <c r="E5" s="125"/>
      <c r="F5" s="125"/>
    </row>
    <row r="6" spans="1:7" s="2" customFormat="1" ht="28.5" x14ac:dyDescent="0.25">
      <c r="A6" s="6" t="s">
        <v>179</v>
      </c>
      <c r="B6" s="41" t="s">
        <v>180</v>
      </c>
      <c r="C6" s="6" t="s">
        <v>4</v>
      </c>
      <c r="D6" s="6" t="s">
        <v>93</v>
      </c>
      <c r="E6" s="5"/>
      <c r="F6" s="5"/>
    </row>
    <row r="7" spans="1:7" s="1" customFormat="1" x14ac:dyDescent="0.25">
      <c r="A7" s="109" t="s">
        <v>91</v>
      </c>
      <c r="B7" s="109" t="s">
        <v>51</v>
      </c>
      <c r="C7" s="109" t="s">
        <v>49</v>
      </c>
      <c r="D7" s="109" t="s">
        <v>137</v>
      </c>
      <c r="E7" s="109"/>
      <c r="F7" s="109"/>
    </row>
    <row r="8" spans="1:7" s="1" customFormat="1" x14ac:dyDescent="0.25">
      <c r="A8" s="126"/>
      <c r="B8" s="126"/>
      <c r="C8" s="126"/>
      <c r="D8" s="126"/>
      <c r="E8" s="126"/>
      <c r="F8" s="126"/>
    </row>
    <row r="9" spans="1:7" s="1" customFormat="1" ht="14.1" customHeight="1" x14ac:dyDescent="0.25">
      <c r="A9" s="37" t="s">
        <v>5</v>
      </c>
      <c r="B9" s="119" t="s">
        <v>6</v>
      </c>
      <c r="C9" s="119"/>
      <c r="D9" s="119"/>
      <c r="E9" s="119"/>
      <c r="F9" s="119"/>
    </row>
    <row r="10" spans="1:7" s="1" customFormat="1" x14ac:dyDescent="0.25">
      <c r="A10" s="37" t="s">
        <v>7</v>
      </c>
      <c r="B10" s="119" t="s">
        <v>8</v>
      </c>
      <c r="C10" s="119"/>
      <c r="D10" s="119"/>
      <c r="E10" s="119"/>
      <c r="F10" s="119"/>
    </row>
    <row r="11" spans="1:7" s="1" customFormat="1" ht="14.1" customHeight="1" x14ac:dyDescent="0.25">
      <c r="A11" s="37" t="s">
        <v>9</v>
      </c>
      <c r="B11" s="119" t="s">
        <v>10</v>
      </c>
      <c r="C11" s="119"/>
      <c r="D11" s="119"/>
      <c r="E11" s="95"/>
      <c r="F11" s="95"/>
    </row>
    <row r="12" spans="1:7" s="1" customFormat="1" ht="14.1" customHeight="1" x14ac:dyDescent="0.25">
      <c r="A12" s="37"/>
      <c r="B12" s="21" t="s">
        <v>11</v>
      </c>
      <c r="C12" s="10" t="s">
        <v>181</v>
      </c>
      <c r="D12" s="13">
        <v>24</v>
      </c>
      <c r="E12" s="111"/>
      <c r="F12" s="111"/>
    </row>
    <row r="13" spans="1:7" s="1" customFormat="1" ht="27.75" x14ac:dyDescent="0.35">
      <c r="A13" s="37"/>
      <c r="B13" s="21" t="s">
        <v>269</v>
      </c>
      <c r="C13" s="10" t="s">
        <v>43</v>
      </c>
      <c r="D13" s="13">
        <v>5</v>
      </c>
      <c r="E13" s="111"/>
      <c r="F13" s="111"/>
      <c r="G13" s="116"/>
    </row>
    <row r="14" spans="1:7" s="3" customFormat="1" x14ac:dyDescent="0.25">
      <c r="A14" s="37"/>
      <c r="B14" s="21" t="s">
        <v>12</v>
      </c>
      <c r="C14" s="10" t="s">
        <v>43</v>
      </c>
      <c r="D14" s="13">
        <v>5</v>
      </c>
      <c r="E14" s="111"/>
      <c r="F14" s="111"/>
    </row>
    <row r="15" spans="1:7" s="4" customFormat="1" ht="14.1" customHeight="1" x14ac:dyDescent="0.25">
      <c r="A15" s="37"/>
      <c r="B15" s="22" t="s">
        <v>13</v>
      </c>
      <c r="C15" s="10" t="s">
        <v>186</v>
      </c>
      <c r="D15" s="13">
        <v>81</v>
      </c>
      <c r="E15" s="111"/>
      <c r="F15" s="111"/>
    </row>
    <row r="16" spans="1:7" s="4" customFormat="1" ht="18" x14ac:dyDescent="0.25">
      <c r="A16" s="37"/>
      <c r="B16" s="21" t="s">
        <v>14</v>
      </c>
      <c r="C16" s="10" t="s">
        <v>186</v>
      </c>
      <c r="D16" s="13">
        <v>50</v>
      </c>
      <c r="E16" s="111"/>
      <c r="F16" s="111"/>
    </row>
    <row r="17" spans="1:6" s="98" customFormat="1" x14ac:dyDescent="0.25">
      <c r="A17" s="37"/>
      <c r="B17" s="21" t="s">
        <v>270</v>
      </c>
      <c r="C17" s="10" t="s">
        <v>43</v>
      </c>
      <c r="D17" s="13">
        <v>6</v>
      </c>
      <c r="E17" s="111"/>
      <c r="F17" s="111"/>
    </row>
    <row r="18" spans="1:6" s="110" customFormat="1" x14ac:dyDescent="0.25">
      <c r="A18" s="37"/>
      <c r="B18" s="21" t="s">
        <v>271</v>
      </c>
      <c r="C18" s="10" t="s">
        <v>181</v>
      </c>
      <c r="D18" s="13">
        <v>11</v>
      </c>
      <c r="E18" s="111"/>
      <c r="F18" s="111"/>
    </row>
    <row r="19" spans="1:6" s="110" customFormat="1" x14ac:dyDescent="0.25">
      <c r="A19" s="37"/>
      <c r="B19" s="21" t="s">
        <v>272</v>
      </c>
      <c r="C19" s="10" t="s">
        <v>43</v>
      </c>
      <c r="D19" s="13">
        <v>2</v>
      </c>
      <c r="E19" s="111"/>
      <c r="F19" s="111"/>
    </row>
    <row r="20" spans="1:6" s="110" customFormat="1" x14ac:dyDescent="0.25">
      <c r="A20" s="37"/>
      <c r="B20" s="21" t="s">
        <v>273</v>
      </c>
      <c r="C20" s="10" t="s">
        <v>181</v>
      </c>
      <c r="D20" s="13">
        <v>15</v>
      </c>
      <c r="E20" s="111"/>
      <c r="F20" s="111"/>
    </row>
    <row r="21" spans="1:6" s="7" customFormat="1" ht="11.1" customHeight="1" x14ac:dyDescent="0.2">
      <c r="A21" s="37"/>
      <c r="B21" s="119"/>
      <c r="C21" s="119"/>
      <c r="D21" s="119"/>
      <c r="E21" s="95"/>
      <c r="F21" s="95"/>
    </row>
    <row r="22" spans="1:6" x14ac:dyDescent="0.25">
      <c r="A22" s="37" t="s">
        <v>15</v>
      </c>
      <c r="B22" s="119" t="s">
        <v>16</v>
      </c>
      <c r="C22" s="119"/>
      <c r="D22" s="119"/>
      <c r="E22" s="95"/>
      <c r="F22" s="95"/>
    </row>
    <row r="23" spans="1:6" ht="18" x14ac:dyDescent="0.25">
      <c r="A23" s="37"/>
      <c r="B23" s="21" t="s">
        <v>17</v>
      </c>
      <c r="C23" s="10" t="s">
        <v>186</v>
      </c>
      <c r="D23" s="13">
        <v>30</v>
      </c>
      <c r="E23" s="111"/>
      <c r="F23" s="111"/>
    </row>
    <row r="24" spans="1:6" ht="18" x14ac:dyDescent="0.25">
      <c r="A24" s="37"/>
      <c r="B24" s="21" t="s">
        <v>19</v>
      </c>
      <c r="C24" s="10" t="s">
        <v>186</v>
      </c>
      <c r="D24" s="13">
        <v>30</v>
      </c>
      <c r="E24" s="111"/>
      <c r="F24" s="111"/>
    </row>
    <row r="25" spans="1:6" x14ac:dyDescent="0.25">
      <c r="A25" s="37" t="s">
        <v>20</v>
      </c>
      <c r="B25" s="119" t="s">
        <v>21</v>
      </c>
      <c r="C25" s="119"/>
      <c r="D25" s="119"/>
      <c r="E25" s="119"/>
      <c r="F25" s="119"/>
    </row>
    <row r="26" spans="1:6" ht="18" x14ac:dyDescent="0.25">
      <c r="A26" s="37"/>
      <c r="B26" s="21" t="s">
        <v>22</v>
      </c>
      <c r="C26" s="10" t="s">
        <v>186</v>
      </c>
      <c r="D26" s="13">
        <v>24</v>
      </c>
      <c r="E26" s="111"/>
      <c r="F26" s="111"/>
    </row>
    <row r="27" spans="1:6" ht="18" x14ac:dyDescent="0.25">
      <c r="A27" s="37"/>
      <c r="B27" s="21" t="s">
        <v>23</v>
      </c>
      <c r="C27" s="10" t="s">
        <v>186</v>
      </c>
      <c r="D27" s="13">
        <v>7</v>
      </c>
      <c r="E27" s="111"/>
      <c r="F27" s="111"/>
    </row>
    <row r="28" spans="1:6" x14ac:dyDescent="0.25">
      <c r="A28" s="37" t="s">
        <v>24</v>
      </c>
      <c r="B28" s="21" t="s">
        <v>25</v>
      </c>
      <c r="C28" s="10" t="s">
        <v>26</v>
      </c>
      <c r="D28" s="13">
        <v>16.8</v>
      </c>
      <c r="E28" s="111"/>
      <c r="F28" s="111"/>
    </row>
    <row r="29" spans="1:6" x14ac:dyDescent="0.25">
      <c r="A29" s="123"/>
      <c r="B29" s="123"/>
      <c r="C29" s="123"/>
      <c r="D29" s="123"/>
      <c r="E29" s="123"/>
      <c r="F29" s="14"/>
    </row>
    <row r="30" spans="1:6" x14ac:dyDescent="0.25">
      <c r="A30" s="37" t="s">
        <v>27</v>
      </c>
      <c r="B30" s="119" t="s">
        <v>28</v>
      </c>
      <c r="C30" s="119"/>
      <c r="D30" s="119"/>
      <c r="E30" s="95"/>
      <c r="F30" s="95"/>
    </row>
    <row r="31" spans="1:6" x14ac:dyDescent="0.25">
      <c r="A31" s="37" t="s">
        <v>29</v>
      </c>
      <c r="B31" s="119" t="s">
        <v>10</v>
      </c>
      <c r="C31" s="119"/>
      <c r="D31" s="119"/>
      <c r="E31" s="95"/>
      <c r="F31" s="95"/>
    </row>
    <row r="32" spans="1:6" ht="18" x14ac:dyDescent="0.25">
      <c r="A32" s="37"/>
      <c r="B32" s="21" t="s">
        <v>183</v>
      </c>
      <c r="C32" s="10" t="s">
        <v>186</v>
      </c>
      <c r="D32" s="13">
        <v>57</v>
      </c>
      <c r="E32" s="111"/>
      <c r="F32" s="111"/>
    </row>
    <row r="33" spans="1:6" ht="30" x14ac:dyDescent="0.25">
      <c r="A33" s="37"/>
      <c r="B33" s="22" t="s">
        <v>237</v>
      </c>
      <c r="C33" s="10" t="s">
        <v>186</v>
      </c>
      <c r="D33" s="13">
        <v>26</v>
      </c>
      <c r="E33" s="111"/>
      <c r="F33" s="111"/>
    </row>
    <row r="34" spans="1:6" ht="30" x14ac:dyDescent="0.25">
      <c r="A34" s="37"/>
      <c r="B34" s="22" t="s">
        <v>238</v>
      </c>
      <c r="C34" s="10" t="s">
        <v>186</v>
      </c>
      <c r="D34" s="13">
        <v>26</v>
      </c>
      <c r="E34" s="111"/>
      <c r="F34" s="111"/>
    </row>
    <row r="35" spans="1:6" x14ac:dyDescent="0.25">
      <c r="A35" s="37" t="s">
        <v>30</v>
      </c>
      <c r="B35" s="119" t="s">
        <v>16</v>
      </c>
      <c r="C35" s="119"/>
      <c r="D35" s="119"/>
      <c r="E35" s="95"/>
      <c r="F35" s="95"/>
    </row>
    <row r="36" spans="1:6" ht="30" x14ac:dyDescent="0.25">
      <c r="A36" s="37"/>
      <c r="B36" s="22" t="s">
        <v>31</v>
      </c>
      <c r="C36" s="10" t="s">
        <v>186</v>
      </c>
      <c r="D36" s="13">
        <v>5.5</v>
      </c>
      <c r="E36" s="111"/>
      <c r="F36" s="111"/>
    </row>
    <row r="37" spans="1:6" ht="18" x14ac:dyDescent="0.25">
      <c r="A37" s="37"/>
      <c r="B37" s="21" t="s">
        <v>239</v>
      </c>
      <c r="C37" s="10" t="s">
        <v>186</v>
      </c>
      <c r="D37" s="13">
        <v>5.5</v>
      </c>
      <c r="E37" s="111"/>
      <c r="F37" s="111"/>
    </row>
    <row r="38" spans="1:6" x14ac:dyDescent="0.25">
      <c r="A38" s="37"/>
      <c r="B38" s="21" t="s">
        <v>32</v>
      </c>
      <c r="C38" s="10" t="s">
        <v>43</v>
      </c>
      <c r="D38" s="13">
        <v>3</v>
      </c>
      <c r="E38" s="111"/>
      <c r="F38" s="111"/>
    </row>
    <row r="39" spans="1:6" x14ac:dyDescent="0.25">
      <c r="A39" s="37"/>
      <c r="B39" s="21" t="s">
        <v>33</v>
      </c>
      <c r="C39" s="10" t="s">
        <v>43</v>
      </c>
      <c r="D39" s="13">
        <v>2</v>
      </c>
      <c r="E39" s="111"/>
      <c r="F39" s="111"/>
    </row>
    <row r="40" spans="1:6" x14ac:dyDescent="0.25">
      <c r="A40" s="37" t="s">
        <v>34</v>
      </c>
      <c r="B40" s="119" t="s">
        <v>21</v>
      </c>
      <c r="C40" s="119"/>
      <c r="D40" s="119"/>
      <c r="E40" s="95"/>
      <c r="F40" s="95"/>
    </row>
    <row r="41" spans="1:6" ht="18" x14ac:dyDescent="0.25">
      <c r="A41" s="37"/>
      <c r="B41" s="21" t="s">
        <v>35</v>
      </c>
      <c r="C41" s="10" t="s">
        <v>186</v>
      </c>
      <c r="D41" s="13">
        <v>5.5</v>
      </c>
      <c r="E41" s="111"/>
      <c r="F41" s="111"/>
    </row>
    <row r="42" spans="1:6" ht="18" x14ac:dyDescent="0.25">
      <c r="A42" s="37"/>
      <c r="B42" s="21" t="s">
        <v>240</v>
      </c>
      <c r="C42" s="10" t="s">
        <v>186</v>
      </c>
      <c r="D42" s="13">
        <v>5.5</v>
      </c>
      <c r="E42" s="111"/>
      <c r="F42" s="111"/>
    </row>
    <row r="43" spans="1:6" ht="18" x14ac:dyDescent="0.25">
      <c r="A43" s="37"/>
      <c r="B43" s="21" t="s">
        <v>241</v>
      </c>
      <c r="C43" s="10" t="s">
        <v>186</v>
      </c>
      <c r="D43" s="13">
        <v>5.5</v>
      </c>
      <c r="E43" s="111"/>
      <c r="F43" s="111"/>
    </row>
    <row r="44" spans="1:6" ht="18" x14ac:dyDescent="0.25">
      <c r="A44" s="37"/>
      <c r="B44" s="21" t="s">
        <v>242</v>
      </c>
      <c r="C44" s="10" t="s">
        <v>186</v>
      </c>
      <c r="D44" s="13">
        <v>5.5</v>
      </c>
      <c r="E44" s="111"/>
      <c r="F44" s="111"/>
    </row>
    <row r="45" spans="1:6" x14ac:dyDescent="0.25">
      <c r="A45" s="123"/>
      <c r="B45" s="123"/>
      <c r="C45" s="123"/>
      <c r="D45" s="123"/>
      <c r="E45" s="123"/>
      <c r="F45" s="14">
        <f>SUM(F32:F44)</f>
        <v>0</v>
      </c>
    </row>
    <row r="46" spans="1:6" ht="42.75" x14ac:dyDescent="0.25">
      <c r="A46" s="37" t="s">
        <v>36</v>
      </c>
      <c r="B46" s="23" t="s">
        <v>182</v>
      </c>
      <c r="C46" s="44"/>
      <c r="D46" s="13"/>
      <c r="E46" s="111"/>
      <c r="F46" s="111"/>
    </row>
    <row r="47" spans="1:6" x14ac:dyDescent="0.25">
      <c r="A47" s="37"/>
      <c r="B47" s="22" t="s">
        <v>274</v>
      </c>
      <c r="C47" s="10" t="s">
        <v>43</v>
      </c>
      <c r="D47" s="13">
        <v>3</v>
      </c>
      <c r="E47" s="111"/>
      <c r="F47" s="111"/>
    </row>
    <row r="48" spans="1:6" x14ac:dyDescent="0.25">
      <c r="A48" s="37"/>
      <c r="B48" s="22" t="s">
        <v>275</v>
      </c>
      <c r="C48" s="10" t="s">
        <v>181</v>
      </c>
      <c r="D48" s="13">
        <v>20</v>
      </c>
      <c r="E48" s="111"/>
      <c r="F48" s="111"/>
    </row>
    <row r="49" spans="1:6" ht="18" x14ac:dyDescent="0.25">
      <c r="A49" s="37"/>
      <c r="B49" s="23"/>
      <c r="C49" s="44"/>
      <c r="D49" s="13"/>
      <c r="E49" s="111"/>
      <c r="F49" s="111"/>
    </row>
    <row r="50" spans="1:6" x14ac:dyDescent="0.25">
      <c r="A50" s="95"/>
      <c r="B50" s="95"/>
      <c r="C50" s="95"/>
      <c r="D50" s="95"/>
      <c r="E50" s="95"/>
      <c r="F50" s="14"/>
    </row>
    <row r="51" spans="1:6" x14ac:dyDescent="0.25">
      <c r="A51" s="37" t="s">
        <v>38</v>
      </c>
      <c r="B51" s="119" t="s">
        <v>39</v>
      </c>
      <c r="C51" s="119"/>
      <c r="D51" s="119"/>
      <c r="E51" s="95"/>
      <c r="F51" s="95"/>
    </row>
    <row r="52" spans="1:6" x14ac:dyDescent="0.25">
      <c r="A52" s="37"/>
      <c r="B52" s="21" t="s">
        <v>243</v>
      </c>
      <c r="C52" s="10" t="s">
        <v>40</v>
      </c>
      <c r="D52" s="13">
        <v>6</v>
      </c>
      <c r="E52" s="111"/>
      <c r="F52" s="111"/>
    </row>
    <row r="53" spans="1:6" ht="18" x14ac:dyDescent="0.25">
      <c r="A53" s="37"/>
      <c r="B53" s="21" t="s">
        <v>41</v>
      </c>
      <c r="C53" s="10" t="s">
        <v>186</v>
      </c>
      <c r="D53" s="13">
        <v>32</v>
      </c>
      <c r="E53" s="111"/>
      <c r="F53" s="111"/>
    </row>
    <row r="54" spans="1:6" x14ac:dyDescent="0.25">
      <c r="A54" s="37"/>
      <c r="B54" s="21" t="s">
        <v>42</v>
      </c>
      <c r="C54" s="10" t="s">
        <v>43</v>
      </c>
      <c r="D54" s="13">
        <v>310</v>
      </c>
      <c r="E54" s="111"/>
      <c r="F54" s="111"/>
    </row>
    <row r="55" spans="1:6" x14ac:dyDescent="0.25">
      <c r="A55" s="37"/>
      <c r="B55" s="21" t="s">
        <v>44</v>
      </c>
      <c r="C55" s="10" t="s">
        <v>45</v>
      </c>
      <c r="D55" s="13">
        <v>1.9</v>
      </c>
      <c r="E55" s="111"/>
      <c r="F55" s="111"/>
    </row>
    <row r="56" spans="1:6" x14ac:dyDescent="0.25">
      <c r="A56" s="37"/>
      <c r="B56" s="21" t="s">
        <v>46</v>
      </c>
      <c r="C56" s="10" t="s">
        <v>40</v>
      </c>
      <c r="D56" s="13">
        <v>16</v>
      </c>
      <c r="E56" s="111"/>
      <c r="F56" s="111"/>
    </row>
    <row r="57" spans="1:6" x14ac:dyDescent="0.25">
      <c r="A57" s="37"/>
      <c r="B57" s="21" t="s">
        <v>244</v>
      </c>
      <c r="C57" s="10" t="s">
        <v>40</v>
      </c>
      <c r="D57" s="13">
        <v>5</v>
      </c>
      <c r="E57" s="111"/>
      <c r="F57" s="111"/>
    </row>
    <row r="58" spans="1:6" x14ac:dyDescent="0.25">
      <c r="A58" s="37"/>
      <c r="B58" s="22" t="s">
        <v>245</v>
      </c>
      <c r="C58" s="10" t="s">
        <v>40</v>
      </c>
      <c r="D58" s="13">
        <v>5</v>
      </c>
      <c r="E58" s="111"/>
      <c r="F58" s="111"/>
    </row>
    <row r="59" spans="1:6" x14ac:dyDescent="0.25">
      <c r="A59" s="37"/>
      <c r="B59" s="21" t="s">
        <v>48</v>
      </c>
      <c r="C59" s="10" t="s">
        <v>181</v>
      </c>
      <c r="D59" s="13">
        <v>3</v>
      </c>
      <c r="E59" s="111"/>
      <c r="F59" s="111"/>
    </row>
    <row r="60" spans="1:6" x14ac:dyDescent="0.25">
      <c r="A60" s="37"/>
      <c r="B60" s="21" t="s">
        <v>50</v>
      </c>
      <c r="C60" s="10" t="s">
        <v>43</v>
      </c>
      <c r="D60" s="13">
        <v>2</v>
      </c>
      <c r="E60" s="111"/>
      <c r="F60" s="111"/>
    </row>
    <row r="61" spans="1:6" x14ac:dyDescent="0.25">
      <c r="A61" s="37"/>
      <c r="B61" s="21" t="s">
        <v>246</v>
      </c>
      <c r="C61" s="10" t="s">
        <v>53</v>
      </c>
      <c r="D61" s="13">
        <v>0.2</v>
      </c>
      <c r="E61" s="111"/>
      <c r="F61" s="111"/>
    </row>
    <row r="62" spans="1:6" x14ac:dyDescent="0.25">
      <c r="A62" s="37"/>
      <c r="B62" s="21" t="s">
        <v>54</v>
      </c>
      <c r="C62" s="10" t="s">
        <v>55</v>
      </c>
      <c r="D62" s="13">
        <v>1</v>
      </c>
      <c r="E62" s="111"/>
      <c r="F62" s="111"/>
    </row>
    <row r="63" spans="1:6" x14ac:dyDescent="0.25">
      <c r="A63" s="37"/>
      <c r="B63" s="21" t="s">
        <v>247</v>
      </c>
      <c r="C63" s="10" t="s">
        <v>53</v>
      </c>
      <c r="D63" s="13">
        <v>0.2</v>
      </c>
      <c r="E63" s="111"/>
      <c r="F63" s="111"/>
    </row>
    <row r="64" spans="1:6" ht="18" x14ac:dyDescent="0.25">
      <c r="A64" s="37"/>
      <c r="B64" s="21" t="s">
        <v>56</v>
      </c>
      <c r="C64" s="10" t="s">
        <v>186</v>
      </c>
      <c r="D64" s="13">
        <v>28</v>
      </c>
      <c r="E64" s="111"/>
      <c r="F64" s="111"/>
    </row>
    <row r="65" spans="1:6" ht="18" x14ac:dyDescent="0.25">
      <c r="A65" s="37"/>
      <c r="B65" s="21" t="s">
        <v>57</v>
      </c>
      <c r="C65" s="10" t="s">
        <v>186</v>
      </c>
      <c r="D65" s="13">
        <v>6</v>
      </c>
      <c r="E65" s="111"/>
      <c r="F65" s="111"/>
    </row>
    <row r="66" spans="1:6" x14ac:dyDescent="0.25">
      <c r="A66" s="37"/>
      <c r="B66" s="21" t="s">
        <v>58</v>
      </c>
      <c r="C66" s="10" t="s">
        <v>59</v>
      </c>
      <c r="D66" s="13">
        <v>3</v>
      </c>
      <c r="E66" s="111"/>
      <c r="F66" s="111"/>
    </row>
    <row r="67" spans="1:6" x14ac:dyDescent="0.25">
      <c r="A67" s="37"/>
      <c r="B67" s="21" t="s">
        <v>60</v>
      </c>
      <c r="C67" s="10" t="s">
        <v>43</v>
      </c>
      <c r="D67" s="13">
        <v>400</v>
      </c>
      <c r="E67" s="111"/>
      <c r="F67" s="111"/>
    </row>
    <row r="68" spans="1:6" x14ac:dyDescent="0.25">
      <c r="A68" s="37"/>
      <c r="B68" s="21" t="s">
        <v>184</v>
      </c>
      <c r="C68" s="10" t="s">
        <v>62</v>
      </c>
      <c r="D68" s="13">
        <v>50</v>
      </c>
      <c r="E68" s="111"/>
      <c r="F68" s="111"/>
    </row>
    <row r="69" spans="1:6" x14ac:dyDescent="0.25">
      <c r="A69" s="37"/>
      <c r="B69" s="21" t="s">
        <v>276</v>
      </c>
      <c r="C69" s="21" t="s">
        <v>193</v>
      </c>
      <c r="D69" s="13">
        <v>1</v>
      </c>
      <c r="E69" s="111"/>
      <c r="F69" s="111"/>
    </row>
    <row r="70" spans="1:6" x14ac:dyDescent="0.25">
      <c r="A70" s="37"/>
      <c r="B70" s="21" t="s">
        <v>277</v>
      </c>
      <c r="C70" s="143" t="s">
        <v>181</v>
      </c>
      <c r="D70" s="13">
        <v>20</v>
      </c>
      <c r="E70" s="111"/>
      <c r="F70" s="111"/>
    </row>
    <row r="71" spans="1:6" x14ac:dyDescent="0.25">
      <c r="A71" s="37"/>
      <c r="B71" s="21" t="s">
        <v>278</v>
      </c>
      <c r="C71" s="143" t="s">
        <v>181</v>
      </c>
      <c r="D71" s="13">
        <v>12</v>
      </c>
      <c r="E71" s="111"/>
      <c r="F71" s="111"/>
    </row>
    <row r="72" spans="1:6" x14ac:dyDescent="0.25">
      <c r="A72" s="37"/>
      <c r="B72" s="21" t="s">
        <v>279</v>
      </c>
      <c r="C72" s="143" t="s">
        <v>43</v>
      </c>
      <c r="D72" s="13">
        <v>3</v>
      </c>
      <c r="E72" s="111"/>
      <c r="F72" s="111"/>
    </row>
    <row r="73" spans="1:6" x14ac:dyDescent="0.25">
      <c r="A73" s="37"/>
      <c r="B73" s="21" t="s">
        <v>63</v>
      </c>
      <c r="C73" s="21" t="s">
        <v>193</v>
      </c>
      <c r="D73" s="13">
        <v>1</v>
      </c>
      <c r="E73" s="111"/>
      <c r="F73" s="111"/>
    </row>
    <row r="74" spans="1:6" x14ac:dyDescent="0.25">
      <c r="A74" s="123"/>
      <c r="B74" s="123"/>
      <c r="C74" s="123"/>
      <c r="D74" s="123"/>
      <c r="E74" s="123"/>
      <c r="F74" s="14">
        <f>SUM(F52:F73)</f>
        <v>0</v>
      </c>
    </row>
    <row r="75" spans="1:6" ht="15.75" x14ac:dyDescent="0.25">
      <c r="A75" s="123"/>
      <c r="B75" s="123"/>
      <c r="C75" s="123"/>
      <c r="D75" s="123"/>
      <c r="E75" s="123"/>
      <c r="F75" s="15">
        <f>F29+F45+F50+F74</f>
        <v>0</v>
      </c>
    </row>
    <row r="76" spans="1:6" x14ac:dyDescent="0.25">
      <c r="A76" s="37" t="s">
        <v>64</v>
      </c>
      <c r="B76" s="119" t="s">
        <v>65</v>
      </c>
      <c r="C76" s="119"/>
      <c r="D76" s="119"/>
      <c r="E76" s="95"/>
      <c r="F76" s="95"/>
    </row>
    <row r="77" spans="1:6" x14ac:dyDescent="0.25">
      <c r="A77" s="37" t="s">
        <v>66</v>
      </c>
      <c r="B77" s="119" t="s">
        <v>67</v>
      </c>
      <c r="C77" s="119"/>
      <c r="D77" s="119"/>
      <c r="E77" s="95"/>
      <c r="F77" s="95"/>
    </row>
    <row r="78" spans="1:6" x14ac:dyDescent="0.25">
      <c r="A78" s="37" t="s">
        <v>68</v>
      </c>
      <c r="B78" s="119" t="s">
        <v>10</v>
      </c>
      <c r="C78" s="119"/>
      <c r="D78" s="119"/>
      <c r="E78" s="95"/>
      <c r="F78" s="95"/>
    </row>
    <row r="79" spans="1:6" x14ac:dyDescent="0.25">
      <c r="A79" s="37"/>
      <c r="B79" s="21" t="s">
        <v>69</v>
      </c>
      <c r="C79" s="10" t="s">
        <v>181</v>
      </c>
      <c r="D79" s="13">
        <v>37</v>
      </c>
      <c r="E79" s="111"/>
      <c r="F79" s="111"/>
    </row>
    <row r="80" spans="1:6" x14ac:dyDescent="0.25">
      <c r="A80" s="37"/>
      <c r="B80" s="21" t="s">
        <v>70</v>
      </c>
      <c r="C80" s="10" t="s">
        <v>181</v>
      </c>
      <c r="D80" s="13">
        <v>50</v>
      </c>
      <c r="E80" s="111"/>
      <c r="F80" s="111"/>
    </row>
    <row r="81" spans="1:6" x14ac:dyDescent="0.25">
      <c r="A81" s="37"/>
      <c r="B81" s="22" t="s">
        <v>280</v>
      </c>
      <c r="C81" s="10" t="s">
        <v>43</v>
      </c>
      <c r="D81" s="13">
        <v>6</v>
      </c>
      <c r="E81" s="111"/>
      <c r="F81" s="111"/>
    </row>
    <row r="82" spans="1:6" x14ac:dyDescent="0.25">
      <c r="A82" s="37"/>
      <c r="B82" s="22" t="s">
        <v>281</v>
      </c>
      <c r="C82" s="10" t="s">
        <v>43</v>
      </c>
      <c r="D82" s="13">
        <v>2</v>
      </c>
      <c r="E82" s="111"/>
      <c r="F82" s="111"/>
    </row>
    <row r="83" spans="1:6" ht="30" x14ac:dyDescent="0.25">
      <c r="A83" s="37"/>
      <c r="B83" s="22" t="s">
        <v>248</v>
      </c>
      <c r="C83" s="10" t="s">
        <v>186</v>
      </c>
      <c r="D83" s="13">
        <v>165</v>
      </c>
      <c r="E83" s="111"/>
      <c r="F83" s="111"/>
    </row>
    <row r="84" spans="1:6" x14ac:dyDescent="0.25">
      <c r="A84" s="37" t="s">
        <v>71</v>
      </c>
      <c r="B84" s="119" t="s">
        <v>16</v>
      </c>
      <c r="C84" s="119"/>
      <c r="D84" s="119"/>
      <c r="E84" s="95"/>
      <c r="F84" s="111"/>
    </row>
    <row r="85" spans="1:6" ht="18" x14ac:dyDescent="0.25">
      <c r="A85" s="37"/>
      <c r="B85" s="21" t="s">
        <v>72</v>
      </c>
      <c r="C85" s="10" t="s">
        <v>186</v>
      </c>
      <c r="D85" s="13">
        <v>2</v>
      </c>
      <c r="E85" s="111"/>
      <c r="F85" s="111"/>
    </row>
    <row r="86" spans="1:6" ht="18" x14ac:dyDescent="0.25">
      <c r="A86" s="37"/>
      <c r="B86" s="21" t="s">
        <v>73</v>
      </c>
      <c r="C86" s="10" t="s">
        <v>186</v>
      </c>
      <c r="D86" s="13">
        <v>2</v>
      </c>
      <c r="E86" s="111"/>
      <c r="F86" s="111"/>
    </row>
    <row r="87" spans="1:6" x14ac:dyDescent="0.25">
      <c r="A87" s="37" t="s">
        <v>74</v>
      </c>
      <c r="B87" s="119" t="s">
        <v>21</v>
      </c>
      <c r="C87" s="119"/>
      <c r="D87" s="119"/>
      <c r="E87" s="95"/>
      <c r="F87" s="111"/>
    </row>
    <row r="88" spans="1:6" ht="18" x14ac:dyDescent="0.25">
      <c r="A88" s="37"/>
      <c r="B88" s="21" t="s">
        <v>249</v>
      </c>
      <c r="C88" s="10" t="s">
        <v>186</v>
      </c>
      <c r="D88" s="13">
        <v>60</v>
      </c>
      <c r="E88" s="111"/>
      <c r="F88" s="111"/>
    </row>
    <row r="89" spans="1:6" x14ac:dyDescent="0.25">
      <c r="A89" s="37" t="s">
        <v>75</v>
      </c>
      <c r="B89" s="21" t="s">
        <v>25</v>
      </c>
      <c r="C89" s="10" t="s">
        <v>26</v>
      </c>
      <c r="D89" s="13">
        <v>0.6</v>
      </c>
      <c r="E89" s="111"/>
      <c r="F89" s="111"/>
    </row>
    <row r="90" spans="1:6" x14ac:dyDescent="0.25">
      <c r="A90" s="123"/>
      <c r="B90" s="123"/>
      <c r="C90" s="123"/>
      <c r="D90" s="123"/>
      <c r="E90" s="123"/>
      <c r="F90" s="14"/>
    </row>
    <row r="91" spans="1:6" x14ac:dyDescent="0.25">
      <c r="A91" s="37" t="s">
        <v>76</v>
      </c>
      <c r="B91" s="119" t="s">
        <v>28</v>
      </c>
      <c r="C91" s="119"/>
      <c r="D91" s="119"/>
      <c r="E91" s="95"/>
      <c r="F91" s="95"/>
    </row>
    <row r="92" spans="1:6" x14ac:dyDescent="0.25">
      <c r="A92" s="37" t="s">
        <v>77</v>
      </c>
      <c r="B92" s="119" t="s">
        <v>10</v>
      </c>
      <c r="C92" s="119"/>
      <c r="D92" s="119"/>
      <c r="E92" s="95"/>
      <c r="F92" s="95"/>
    </row>
    <row r="93" spans="1:6" ht="18" x14ac:dyDescent="0.25">
      <c r="A93" s="37"/>
      <c r="B93" s="21" t="s">
        <v>250</v>
      </c>
      <c r="C93" s="10" t="s">
        <v>186</v>
      </c>
      <c r="D93" s="13">
        <v>165</v>
      </c>
      <c r="E93" s="111"/>
      <c r="F93" s="111"/>
    </row>
    <row r="94" spans="1:6" ht="18" x14ac:dyDescent="0.25">
      <c r="A94" s="37"/>
      <c r="B94" s="21" t="s">
        <v>251</v>
      </c>
      <c r="C94" s="10" t="s">
        <v>186</v>
      </c>
      <c r="D94" s="13">
        <v>140</v>
      </c>
      <c r="E94" s="111"/>
      <c r="F94" s="111"/>
    </row>
    <row r="95" spans="1:6" ht="18" x14ac:dyDescent="0.25">
      <c r="A95" s="37"/>
      <c r="B95" s="21" t="s">
        <v>78</v>
      </c>
      <c r="C95" s="10" t="s">
        <v>186</v>
      </c>
      <c r="D95" s="13">
        <v>42</v>
      </c>
      <c r="E95" s="111"/>
      <c r="F95" s="111"/>
    </row>
    <row r="96" spans="1:6" ht="30" x14ac:dyDescent="0.25">
      <c r="A96" s="37"/>
      <c r="B96" s="22" t="s">
        <v>253</v>
      </c>
      <c r="C96" s="10" t="s">
        <v>181</v>
      </c>
      <c r="D96" s="13">
        <v>50</v>
      </c>
      <c r="E96" s="111"/>
      <c r="F96" s="111"/>
    </row>
    <row r="97" spans="1:6" x14ac:dyDescent="0.25">
      <c r="A97" s="37"/>
      <c r="B97" s="21" t="s">
        <v>252</v>
      </c>
      <c r="C97" s="10" t="s">
        <v>181</v>
      </c>
      <c r="D97" s="13">
        <v>37</v>
      </c>
      <c r="E97" s="111"/>
      <c r="F97" s="111"/>
    </row>
    <row r="98" spans="1:6" x14ac:dyDescent="0.25">
      <c r="A98" s="37" t="s">
        <v>79</v>
      </c>
      <c r="B98" s="119" t="s">
        <v>16</v>
      </c>
      <c r="C98" s="119"/>
      <c r="D98" s="119"/>
      <c r="E98" s="111"/>
      <c r="F98" s="111">
        <f t="shared" ref="F98:F106" si="0">D98*E98</f>
        <v>0</v>
      </c>
    </row>
    <row r="99" spans="1:6" ht="30" x14ac:dyDescent="0.25">
      <c r="A99" s="37"/>
      <c r="B99" s="22" t="s">
        <v>80</v>
      </c>
      <c r="C99" s="10" t="s">
        <v>282</v>
      </c>
      <c r="D99" s="13">
        <v>1.5</v>
      </c>
      <c r="E99" s="111"/>
      <c r="F99" s="111"/>
    </row>
    <row r="100" spans="1:6" ht="18" x14ac:dyDescent="0.25">
      <c r="A100" s="37"/>
      <c r="B100" s="21" t="s">
        <v>81</v>
      </c>
      <c r="C100" s="10" t="s">
        <v>186</v>
      </c>
      <c r="D100" s="13">
        <v>2</v>
      </c>
      <c r="E100" s="111"/>
      <c r="F100" s="111"/>
    </row>
    <row r="101" spans="1:6" ht="18" x14ac:dyDescent="0.25">
      <c r="A101" s="37"/>
      <c r="B101" s="21" t="s">
        <v>82</v>
      </c>
      <c r="C101" s="10" t="s">
        <v>186</v>
      </c>
      <c r="D101" s="13">
        <v>2</v>
      </c>
      <c r="E101" s="111"/>
      <c r="F101" s="111"/>
    </row>
    <row r="102" spans="1:6" ht="18" x14ac:dyDescent="0.25">
      <c r="A102" s="37"/>
      <c r="B102" s="21" t="s">
        <v>83</v>
      </c>
      <c r="C102" s="10" t="s">
        <v>186</v>
      </c>
      <c r="D102" s="13">
        <v>2</v>
      </c>
      <c r="E102" s="111"/>
      <c r="F102" s="111"/>
    </row>
    <row r="103" spans="1:6" ht="30" x14ac:dyDescent="0.25">
      <c r="A103" s="37"/>
      <c r="B103" s="22" t="s">
        <v>84</v>
      </c>
      <c r="C103" s="10" t="s">
        <v>186</v>
      </c>
      <c r="D103" s="13">
        <v>2</v>
      </c>
      <c r="E103" s="111"/>
      <c r="F103" s="111"/>
    </row>
    <row r="104" spans="1:6" x14ac:dyDescent="0.25">
      <c r="A104" s="37"/>
      <c r="B104" s="22" t="s">
        <v>283</v>
      </c>
      <c r="C104" s="10" t="s">
        <v>181</v>
      </c>
      <c r="D104" s="13">
        <v>3</v>
      </c>
      <c r="E104" s="111"/>
      <c r="F104" s="111"/>
    </row>
    <row r="105" spans="1:6" x14ac:dyDescent="0.25">
      <c r="A105" s="37"/>
      <c r="B105" s="22" t="s">
        <v>284</v>
      </c>
      <c r="C105" s="10" t="s">
        <v>181</v>
      </c>
      <c r="D105" s="13">
        <v>3</v>
      </c>
      <c r="E105" s="111"/>
      <c r="F105" s="111"/>
    </row>
    <row r="106" spans="1:6" x14ac:dyDescent="0.25">
      <c r="A106" s="37" t="s">
        <v>85</v>
      </c>
      <c r="B106" s="119" t="s">
        <v>21</v>
      </c>
      <c r="C106" s="119"/>
      <c r="D106" s="119"/>
      <c r="E106" s="111"/>
      <c r="F106" s="111">
        <f t="shared" si="0"/>
        <v>0</v>
      </c>
    </row>
    <row r="107" spans="1:6" ht="18" x14ac:dyDescent="0.25">
      <c r="A107" s="37"/>
      <c r="B107" s="21" t="s">
        <v>86</v>
      </c>
      <c r="C107" s="10" t="s">
        <v>186</v>
      </c>
      <c r="D107" s="13">
        <v>60</v>
      </c>
      <c r="E107" s="111"/>
      <c r="F107" s="111"/>
    </row>
    <row r="108" spans="1:6" ht="18" x14ac:dyDescent="0.25">
      <c r="A108" s="37"/>
      <c r="B108" s="21" t="s">
        <v>185</v>
      </c>
      <c r="C108" s="10" t="s">
        <v>186</v>
      </c>
      <c r="D108" s="13">
        <v>60</v>
      </c>
      <c r="E108" s="111"/>
      <c r="F108" s="111"/>
    </row>
    <row r="109" spans="1:6" x14ac:dyDescent="0.25">
      <c r="A109" s="123"/>
      <c r="B109" s="123"/>
      <c r="C109" s="123"/>
      <c r="D109" s="123"/>
      <c r="E109" s="123"/>
      <c r="F109" s="14"/>
    </row>
    <row r="110" spans="1:6" x14ac:dyDescent="0.25">
      <c r="A110" s="37" t="s">
        <v>87</v>
      </c>
      <c r="B110" s="119" t="s">
        <v>39</v>
      </c>
      <c r="C110" s="119"/>
      <c r="D110" s="119"/>
      <c r="E110" s="95"/>
      <c r="F110" s="95"/>
    </row>
    <row r="111" spans="1:6" x14ac:dyDescent="0.25">
      <c r="A111" s="37"/>
      <c r="B111" s="21" t="s">
        <v>244</v>
      </c>
      <c r="C111" s="10" t="s">
        <v>40</v>
      </c>
      <c r="D111" s="13">
        <v>4</v>
      </c>
      <c r="E111" s="111"/>
      <c r="F111" s="111"/>
    </row>
    <row r="112" spans="1:6" x14ac:dyDescent="0.25">
      <c r="A112" s="37"/>
      <c r="B112" s="22" t="s">
        <v>245</v>
      </c>
      <c r="C112" s="10" t="s">
        <v>40</v>
      </c>
      <c r="D112" s="13">
        <v>5</v>
      </c>
      <c r="E112" s="111"/>
      <c r="F112" s="111"/>
    </row>
    <row r="113" spans="1:6" x14ac:dyDescent="0.25">
      <c r="A113" s="37"/>
      <c r="B113" s="21" t="s">
        <v>254</v>
      </c>
      <c r="C113" s="10" t="s">
        <v>53</v>
      </c>
      <c r="D113" s="13">
        <v>2</v>
      </c>
      <c r="E113" s="111"/>
      <c r="F113" s="111"/>
    </row>
    <row r="114" spans="1:6" ht="30" x14ac:dyDescent="0.25">
      <c r="A114" s="37"/>
      <c r="B114" s="22" t="s">
        <v>255</v>
      </c>
      <c r="C114" s="10" t="s">
        <v>53</v>
      </c>
      <c r="D114" s="13">
        <v>4</v>
      </c>
      <c r="E114" s="111"/>
      <c r="F114" s="111"/>
    </row>
    <row r="115" spans="1:6" x14ac:dyDescent="0.25">
      <c r="A115" s="37"/>
      <c r="B115" s="21" t="s">
        <v>247</v>
      </c>
      <c r="C115" s="10" t="s">
        <v>53</v>
      </c>
      <c r="D115" s="13">
        <v>4</v>
      </c>
      <c r="E115" s="111"/>
      <c r="F115" s="111"/>
    </row>
    <row r="116" spans="1:6" x14ac:dyDescent="0.25">
      <c r="A116" s="37"/>
      <c r="B116" s="21" t="s">
        <v>56</v>
      </c>
      <c r="C116" s="10" t="s">
        <v>18</v>
      </c>
      <c r="D116" s="13">
        <v>28</v>
      </c>
      <c r="E116" s="111"/>
      <c r="F116" s="111"/>
    </row>
    <row r="117" spans="1:6" ht="18" x14ac:dyDescent="0.25">
      <c r="A117" s="37"/>
      <c r="B117" s="21" t="s">
        <v>63</v>
      </c>
      <c r="C117" s="44" t="s">
        <v>193</v>
      </c>
      <c r="D117" s="13">
        <v>1</v>
      </c>
      <c r="E117" s="111"/>
      <c r="F117" s="111"/>
    </row>
    <row r="118" spans="1:6" x14ac:dyDescent="0.25">
      <c r="A118" s="37"/>
      <c r="B118" s="119" t="s">
        <v>88</v>
      </c>
      <c r="C118" s="119"/>
      <c r="D118" s="119"/>
      <c r="E118" s="95"/>
      <c r="F118" s="111"/>
    </row>
    <row r="119" spans="1:6" ht="18" x14ac:dyDescent="0.25">
      <c r="A119" s="37"/>
      <c r="B119" s="21" t="s">
        <v>89</v>
      </c>
      <c r="C119" s="10" t="s">
        <v>187</v>
      </c>
      <c r="D119" s="13">
        <v>0.38</v>
      </c>
      <c r="E119" s="111"/>
      <c r="F119" s="111"/>
    </row>
    <row r="120" spans="1:6" x14ac:dyDescent="0.25">
      <c r="A120" s="37"/>
      <c r="B120" s="21" t="s">
        <v>256</v>
      </c>
      <c r="C120" s="10" t="s">
        <v>40</v>
      </c>
      <c r="D120" s="13">
        <v>3</v>
      </c>
      <c r="E120" s="111"/>
      <c r="F120" s="111"/>
    </row>
    <row r="121" spans="1:6" ht="30" x14ac:dyDescent="0.25">
      <c r="A121" s="37"/>
      <c r="B121" s="144" t="s">
        <v>285</v>
      </c>
      <c r="C121" s="10" t="s">
        <v>40</v>
      </c>
      <c r="D121" s="13">
        <v>0.3</v>
      </c>
      <c r="E121" s="111"/>
      <c r="F121" s="111"/>
    </row>
    <row r="122" spans="1:6" ht="30" x14ac:dyDescent="0.25">
      <c r="A122" s="37"/>
      <c r="B122" s="144" t="s">
        <v>286</v>
      </c>
      <c r="C122" s="10" t="s">
        <v>90</v>
      </c>
      <c r="D122" s="13">
        <v>0.3</v>
      </c>
      <c r="E122" s="111"/>
      <c r="F122" s="111"/>
    </row>
    <row r="123" spans="1:6" x14ac:dyDescent="0.25">
      <c r="A123" s="37"/>
      <c r="B123" s="21" t="s">
        <v>244</v>
      </c>
      <c r="C123" s="10" t="s">
        <v>40</v>
      </c>
      <c r="D123" s="13">
        <v>0.3</v>
      </c>
      <c r="E123" s="111"/>
      <c r="F123" s="111"/>
    </row>
    <row r="124" spans="1:6" x14ac:dyDescent="0.25">
      <c r="A124" s="37"/>
      <c r="B124" s="22" t="s">
        <v>245</v>
      </c>
      <c r="C124" s="10" t="s">
        <v>40</v>
      </c>
      <c r="D124" s="13">
        <v>1</v>
      </c>
      <c r="E124" s="111"/>
      <c r="F124" s="111"/>
    </row>
    <row r="125" spans="1:6" ht="18" x14ac:dyDescent="0.25">
      <c r="A125" s="37"/>
      <c r="B125" s="21" t="s">
        <v>257</v>
      </c>
      <c r="C125" s="10" t="s">
        <v>186</v>
      </c>
      <c r="D125" s="13">
        <v>3</v>
      </c>
      <c r="E125" s="111"/>
      <c r="F125" s="111"/>
    </row>
    <row r="126" spans="1:6" x14ac:dyDescent="0.25">
      <c r="A126" s="37"/>
      <c r="B126" s="22" t="s">
        <v>287</v>
      </c>
      <c r="C126" s="10" t="s">
        <v>43</v>
      </c>
      <c r="D126" s="13">
        <v>3</v>
      </c>
      <c r="E126" s="111"/>
      <c r="F126" s="111"/>
    </row>
    <row r="127" spans="1:6" x14ac:dyDescent="0.25">
      <c r="A127" s="37"/>
      <c r="B127" s="22" t="s">
        <v>288</v>
      </c>
      <c r="C127" s="10" t="s">
        <v>43</v>
      </c>
      <c r="D127" s="13">
        <v>3</v>
      </c>
      <c r="E127" s="111"/>
      <c r="F127" s="111"/>
    </row>
    <row r="128" spans="1:6" x14ac:dyDescent="0.25">
      <c r="A128" s="37"/>
      <c r="B128" s="22" t="s">
        <v>289</v>
      </c>
      <c r="C128" s="10" t="s">
        <v>43</v>
      </c>
      <c r="D128" s="13">
        <v>1</v>
      </c>
      <c r="E128" s="111"/>
      <c r="F128" s="111"/>
    </row>
    <row r="129" spans="1:6" x14ac:dyDescent="0.25">
      <c r="A129" s="37"/>
      <c r="B129" s="22" t="s">
        <v>290</v>
      </c>
      <c r="C129" s="10" t="s">
        <v>43</v>
      </c>
      <c r="D129" s="13">
        <v>1</v>
      </c>
      <c r="E129" s="111"/>
      <c r="F129" s="111"/>
    </row>
    <row r="130" spans="1:6" x14ac:dyDescent="0.25">
      <c r="A130" s="37"/>
      <c r="B130" s="21" t="s">
        <v>63</v>
      </c>
      <c r="C130" s="10" t="s">
        <v>193</v>
      </c>
      <c r="D130" s="13">
        <v>1</v>
      </c>
      <c r="E130" s="111"/>
      <c r="F130" s="111"/>
    </row>
    <row r="131" spans="1:6" x14ac:dyDescent="0.25">
      <c r="A131" s="123"/>
      <c r="B131" s="123"/>
      <c r="C131" s="123"/>
      <c r="D131" s="123"/>
      <c r="E131" s="123"/>
      <c r="F131" s="14"/>
    </row>
    <row r="132" spans="1:6" ht="15.75" x14ac:dyDescent="0.25">
      <c r="A132" s="123"/>
      <c r="B132" s="123"/>
      <c r="C132" s="123"/>
      <c r="D132" s="123"/>
      <c r="E132" s="123"/>
      <c r="F132" s="15"/>
    </row>
    <row r="133" spans="1:6" ht="15.75" x14ac:dyDescent="0.25">
      <c r="A133" s="127"/>
      <c r="B133" s="127"/>
      <c r="C133" s="127"/>
      <c r="D133" s="127"/>
      <c r="E133" s="13"/>
      <c r="F133" s="15"/>
    </row>
    <row r="134" spans="1:6" x14ac:dyDescent="0.25">
      <c r="A134" s="123"/>
      <c r="B134" s="123"/>
      <c r="C134" s="123"/>
      <c r="D134" s="123"/>
      <c r="E134" s="9"/>
      <c r="F134" s="14"/>
    </row>
    <row r="135" spans="1:6" x14ac:dyDescent="0.25">
      <c r="A135" s="123"/>
      <c r="B135" s="123"/>
      <c r="C135" s="123"/>
      <c r="D135" s="123"/>
      <c r="E135" s="9"/>
      <c r="F135" s="14"/>
    </row>
    <row r="136" spans="1:6" x14ac:dyDescent="0.25">
      <c r="A136" s="123"/>
      <c r="B136" s="123"/>
      <c r="C136" s="123"/>
      <c r="D136" s="123"/>
      <c r="E136" s="11"/>
      <c r="F136" s="14"/>
    </row>
    <row r="137" spans="1:6" ht="15.75" x14ac:dyDescent="0.25">
      <c r="A137" s="127"/>
      <c r="B137" s="127"/>
      <c r="C137" s="127"/>
      <c r="D137" s="127"/>
      <c r="E137" s="13"/>
      <c r="F137" s="15"/>
    </row>
    <row r="138" spans="1:6" ht="15.75" x14ac:dyDescent="0.25">
      <c r="A138" s="38"/>
      <c r="B138" s="24"/>
      <c r="C138" s="19"/>
      <c r="D138" s="27"/>
      <c r="E138" s="17"/>
      <c r="F138" s="18"/>
    </row>
    <row r="139" spans="1:6" x14ac:dyDescent="0.25">
      <c r="A139" s="120"/>
      <c r="B139" s="121"/>
      <c r="C139" s="145"/>
      <c r="D139" s="17"/>
      <c r="E139" s="120"/>
      <c r="F139" s="120"/>
    </row>
    <row r="140" spans="1:6" x14ac:dyDescent="0.25">
      <c r="C140" s="145"/>
      <c r="D140" s="17"/>
    </row>
    <row r="141" spans="1:6" x14ac:dyDescent="0.25">
      <c r="A141" s="39"/>
      <c r="B141" s="8"/>
      <c r="C141" s="8"/>
      <c r="D141" s="8"/>
      <c r="E141" s="8"/>
      <c r="F141" s="8"/>
    </row>
    <row r="142" spans="1:6" x14ac:dyDescent="0.25">
      <c r="A142" s="39"/>
      <c r="B142" s="8"/>
      <c r="C142" s="8"/>
      <c r="D142" s="8"/>
      <c r="E142" s="8"/>
      <c r="F142" s="8"/>
    </row>
    <row r="144" spans="1:6" x14ac:dyDescent="0.25">
      <c r="A144" s="39"/>
      <c r="B144" s="8"/>
      <c r="C144" s="8"/>
      <c r="D144" s="8"/>
      <c r="E144" s="8"/>
      <c r="F144" s="8"/>
    </row>
    <row r="146" spans="1:6" x14ac:dyDescent="0.25">
      <c r="A146" s="39"/>
      <c r="B146" s="8"/>
      <c r="C146" s="8"/>
      <c r="D146" s="8"/>
      <c r="E146" s="8"/>
      <c r="F146" s="8"/>
    </row>
    <row r="148" spans="1:6" x14ac:dyDescent="0.25">
      <c r="A148" s="39"/>
      <c r="B148" s="8"/>
      <c r="C148" s="8"/>
      <c r="D148" s="8"/>
      <c r="E148" s="8"/>
      <c r="F148" s="8"/>
    </row>
    <row r="150" spans="1:6" x14ac:dyDescent="0.25">
      <c r="A150" s="39"/>
      <c r="B150" s="8"/>
      <c r="C150" s="8"/>
      <c r="D150" s="8"/>
      <c r="E150" s="8"/>
      <c r="F150" s="8"/>
    </row>
    <row r="152" spans="1:6" x14ac:dyDescent="0.25">
      <c r="A152" s="39"/>
      <c r="B152" s="8"/>
      <c r="C152" s="8"/>
      <c r="D152" s="8"/>
      <c r="E152" s="8"/>
      <c r="F152" s="8"/>
    </row>
    <row r="154" spans="1:6" x14ac:dyDescent="0.25">
      <c r="A154" s="39"/>
      <c r="B154" s="8"/>
      <c r="C154" s="8"/>
      <c r="D154" s="8"/>
      <c r="E154" s="8"/>
      <c r="F154" s="8"/>
    </row>
    <row r="156" spans="1:6" x14ac:dyDescent="0.25">
      <c r="A156" s="39"/>
      <c r="B156" s="8"/>
      <c r="C156" s="8"/>
      <c r="D156" s="8"/>
      <c r="E156" s="8"/>
      <c r="F156" s="8"/>
    </row>
    <row r="157" spans="1:6" x14ac:dyDescent="0.25">
      <c r="A157" s="39"/>
      <c r="B157" s="8"/>
      <c r="C157" s="8"/>
      <c r="D157" s="8"/>
      <c r="E157" s="8"/>
      <c r="F157" s="8"/>
    </row>
    <row r="159" spans="1:6" x14ac:dyDescent="0.25">
      <c r="A159" s="39"/>
      <c r="B159" s="8"/>
      <c r="C159" s="8"/>
      <c r="D159" s="8"/>
      <c r="E159" s="8"/>
      <c r="F159" s="8"/>
    </row>
    <row r="160" spans="1:6" x14ac:dyDescent="0.25">
      <c r="A160" s="39"/>
      <c r="B160" s="8"/>
      <c r="C160" s="8"/>
      <c r="D160" s="8"/>
      <c r="E160" s="8"/>
      <c r="F160" s="8"/>
    </row>
    <row r="162" spans="1:6" x14ac:dyDescent="0.25">
      <c r="A162" s="39"/>
      <c r="B162" s="8"/>
      <c r="C162" s="8"/>
      <c r="D162" s="8"/>
      <c r="E162" s="8"/>
      <c r="F162" s="8"/>
    </row>
    <row r="163" spans="1:6" x14ac:dyDescent="0.25">
      <c r="A163" s="39"/>
      <c r="B163" s="8"/>
      <c r="C163" s="8"/>
      <c r="D163" s="8"/>
      <c r="E163" s="8"/>
      <c r="F163" s="8"/>
    </row>
    <row r="164" spans="1:6" x14ac:dyDescent="0.25">
      <c r="A164" s="39"/>
      <c r="B164" s="8"/>
      <c r="C164" s="8"/>
      <c r="D164" s="8"/>
      <c r="E164" s="8"/>
      <c r="F164" s="8"/>
    </row>
    <row r="166" spans="1:6" x14ac:dyDescent="0.25">
      <c r="A166" s="39"/>
      <c r="B166" s="8"/>
      <c r="C166" s="8"/>
      <c r="D166" s="8"/>
      <c r="E166" s="8"/>
      <c r="F166" s="8"/>
    </row>
    <row r="167" spans="1:6" x14ac:dyDescent="0.25">
      <c r="A167" s="39"/>
      <c r="B167" s="8"/>
      <c r="C167" s="8"/>
      <c r="D167" s="8"/>
      <c r="E167" s="8"/>
      <c r="F167" s="8"/>
    </row>
    <row r="168" spans="1:6" x14ac:dyDescent="0.25">
      <c r="A168" s="39"/>
      <c r="B168" s="8"/>
      <c r="C168" s="8"/>
      <c r="D168" s="8"/>
      <c r="E168" s="8"/>
      <c r="F168" s="8"/>
    </row>
    <row r="169" spans="1:6" x14ac:dyDescent="0.25">
      <c r="A169" s="39"/>
      <c r="B169" s="8"/>
      <c r="C169" s="8"/>
      <c r="D169" s="8"/>
      <c r="E169" s="8"/>
      <c r="F169" s="8"/>
    </row>
    <row r="170" spans="1:6" x14ac:dyDescent="0.25">
      <c r="A170" s="39"/>
      <c r="B170" s="8"/>
      <c r="C170" s="8"/>
      <c r="D170" s="8"/>
      <c r="E170" s="8"/>
      <c r="F170" s="8"/>
    </row>
    <row r="171" spans="1:6" x14ac:dyDescent="0.25">
      <c r="A171" s="39"/>
      <c r="B171" s="8"/>
      <c r="C171" s="8"/>
      <c r="D171" s="8"/>
      <c r="E171" s="8"/>
      <c r="F171" s="8"/>
    </row>
    <row r="172" spans="1:6" x14ac:dyDescent="0.25">
      <c r="A172" s="39"/>
      <c r="B172" s="8"/>
      <c r="C172" s="8"/>
      <c r="D172" s="8"/>
      <c r="E172" s="8"/>
      <c r="F172" s="8"/>
    </row>
    <row r="173" spans="1:6" x14ac:dyDescent="0.25">
      <c r="A173" s="39"/>
      <c r="B173" s="8"/>
      <c r="C173" s="8"/>
      <c r="D173" s="8"/>
      <c r="E173" s="8"/>
      <c r="F173" s="8"/>
    </row>
    <row r="174" spans="1:6" x14ac:dyDescent="0.25">
      <c r="A174" s="39"/>
      <c r="B174" s="8"/>
      <c r="C174" s="8"/>
      <c r="D174" s="8"/>
      <c r="E174" s="8"/>
      <c r="F174" s="8"/>
    </row>
    <row r="175" spans="1:6" x14ac:dyDescent="0.25">
      <c r="A175" s="39"/>
      <c r="B175" s="8"/>
      <c r="C175" s="8"/>
      <c r="D175" s="8"/>
      <c r="E175" s="8"/>
      <c r="F175" s="8"/>
    </row>
    <row r="176" spans="1:6" x14ac:dyDescent="0.25">
      <c r="A176" s="39"/>
      <c r="B176" s="8"/>
      <c r="C176" s="8"/>
      <c r="D176" s="8"/>
      <c r="E176" s="8"/>
      <c r="F176" s="8"/>
    </row>
    <row r="177" spans="1:6" x14ac:dyDescent="0.25">
      <c r="A177" s="39"/>
      <c r="B177" s="8"/>
      <c r="C177" s="8"/>
      <c r="D177" s="8"/>
      <c r="E177" s="8"/>
      <c r="F177" s="8"/>
    </row>
    <row r="178" spans="1:6" x14ac:dyDescent="0.25">
      <c r="A178" s="39"/>
      <c r="B178" s="8"/>
      <c r="C178" s="8"/>
      <c r="D178" s="8"/>
      <c r="E178" s="8"/>
      <c r="F178" s="8"/>
    </row>
    <row r="179" spans="1:6" x14ac:dyDescent="0.25">
      <c r="A179" s="39"/>
      <c r="B179" s="8"/>
      <c r="C179" s="8"/>
      <c r="D179" s="8"/>
      <c r="E179" s="8"/>
      <c r="F179" s="8"/>
    </row>
    <row r="180" spans="1:6" x14ac:dyDescent="0.25">
      <c r="A180" s="39"/>
      <c r="B180" s="8"/>
      <c r="C180" s="8"/>
      <c r="D180" s="8"/>
      <c r="E180" s="8"/>
      <c r="F180" s="8"/>
    </row>
    <row r="181" spans="1:6" x14ac:dyDescent="0.25">
      <c r="A181" s="39"/>
      <c r="B181" s="8"/>
      <c r="C181" s="8"/>
      <c r="D181" s="8"/>
      <c r="E181" s="8"/>
      <c r="F181" s="8"/>
    </row>
    <row r="182" spans="1:6" x14ac:dyDescent="0.25">
      <c r="A182" s="39"/>
      <c r="B182" s="8"/>
      <c r="C182" s="8"/>
      <c r="D182" s="8"/>
      <c r="E182" s="8"/>
      <c r="F182" s="8"/>
    </row>
    <row r="183" spans="1:6" x14ac:dyDescent="0.25">
      <c r="A183" s="39"/>
      <c r="B183" s="8"/>
      <c r="C183" s="8"/>
      <c r="D183" s="8"/>
      <c r="E183" s="8"/>
      <c r="F183" s="8"/>
    </row>
    <row r="184" spans="1:6" x14ac:dyDescent="0.25">
      <c r="A184" s="39"/>
      <c r="B184" s="8"/>
      <c r="C184" s="8"/>
      <c r="D184" s="8"/>
      <c r="E184" s="8"/>
      <c r="F184" s="8"/>
    </row>
    <row r="185" spans="1:6" x14ac:dyDescent="0.25">
      <c r="A185" s="39"/>
      <c r="B185" s="8"/>
      <c r="C185" s="8"/>
      <c r="D185" s="8"/>
      <c r="E185" s="8"/>
      <c r="F185" s="8"/>
    </row>
    <row r="186" spans="1:6" x14ac:dyDescent="0.25">
      <c r="A186" s="39"/>
      <c r="B186" s="8"/>
      <c r="C186" s="8"/>
      <c r="D186" s="8"/>
      <c r="E186" s="8"/>
      <c r="F186" s="8"/>
    </row>
    <row r="187" spans="1:6" x14ac:dyDescent="0.25">
      <c r="A187" s="39"/>
      <c r="B187" s="8"/>
      <c r="C187" s="8"/>
      <c r="D187" s="8"/>
      <c r="E187" s="8"/>
      <c r="F187" s="8"/>
    </row>
    <row r="188" spans="1:6" x14ac:dyDescent="0.25">
      <c r="A188" s="39"/>
      <c r="B188" s="8"/>
      <c r="C188" s="8"/>
      <c r="D188" s="8"/>
      <c r="E188" s="8"/>
      <c r="F188" s="8"/>
    </row>
    <row r="189" spans="1:6" x14ac:dyDescent="0.25">
      <c r="A189" s="39"/>
      <c r="B189" s="8"/>
      <c r="C189" s="8"/>
      <c r="D189" s="8"/>
      <c r="E189" s="8"/>
      <c r="F189" s="8"/>
    </row>
    <row r="190" spans="1:6" x14ac:dyDescent="0.25">
      <c r="A190" s="39"/>
      <c r="B190" s="8"/>
      <c r="C190" s="8"/>
      <c r="D190" s="8"/>
      <c r="E190" s="8"/>
      <c r="F190" s="8"/>
    </row>
    <row r="191" spans="1:6" x14ac:dyDescent="0.25">
      <c r="A191" s="39"/>
      <c r="B191" s="8"/>
      <c r="C191" s="8"/>
      <c r="D191" s="8"/>
      <c r="E191" s="8"/>
      <c r="F191" s="8"/>
    </row>
    <row r="192" spans="1:6" x14ac:dyDescent="0.25">
      <c r="A192" s="39"/>
      <c r="B192" s="8"/>
      <c r="C192" s="8"/>
      <c r="D192" s="8"/>
      <c r="E192" s="8"/>
      <c r="F192" s="8"/>
    </row>
    <row r="193" spans="1:6" x14ac:dyDescent="0.25">
      <c r="A193" s="39"/>
      <c r="B193" s="8"/>
      <c r="C193" s="8"/>
      <c r="D193" s="8"/>
      <c r="E193" s="8"/>
      <c r="F193" s="8"/>
    </row>
    <row r="194" spans="1:6" x14ac:dyDescent="0.25">
      <c r="A194" s="39"/>
      <c r="B194" s="8"/>
      <c r="C194" s="8"/>
      <c r="D194" s="8"/>
      <c r="E194" s="8"/>
      <c r="F194" s="8"/>
    </row>
    <row r="195" spans="1:6" x14ac:dyDescent="0.25">
      <c r="A195" s="39"/>
      <c r="B195" s="8"/>
      <c r="C195" s="8"/>
      <c r="D195" s="8"/>
      <c r="E195" s="8"/>
      <c r="F195" s="8"/>
    </row>
    <row r="196" spans="1:6" x14ac:dyDescent="0.25">
      <c r="A196" s="39"/>
      <c r="B196" s="8"/>
      <c r="C196" s="8"/>
      <c r="D196" s="8"/>
      <c r="E196" s="8"/>
      <c r="F196" s="8"/>
    </row>
    <row r="197" spans="1:6" x14ac:dyDescent="0.25">
      <c r="A197" s="39"/>
      <c r="B197" s="8"/>
      <c r="C197" s="8"/>
      <c r="D197" s="8"/>
      <c r="E197" s="8"/>
      <c r="F197" s="8"/>
    </row>
    <row r="198" spans="1:6" x14ac:dyDescent="0.25">
      <c r="A198" s="39"/>
      <c r="B198" s="8"/>
      <c r="C198" s="8"/>
      <c r="D198" s="8"/>
      <c r="E198" s="8"/>
      <c r="F198" s="8"/>
    </row>
    <row r="199" spans="1:6" x14ac:dyDescent="0.25">
      <c r="A199" s="39"/>
      <c r="B199" s="8"/>
      <c r="C199" s="8"/>
      <c r="D199" s="8"/>
      <c r="E199" s="8"/>
      <c r="F199" s="8"/>
    </row>
    <row r="200" spans="1:6" x14ac:dyDescent="0.25">
      <c r="A200" s="39"/>
      <c r="B200" s="8"/>
      <c r="C200" s="8"/>
      <c r="D200" s="8"/>
      <c r="E200" s="8"/>
      <c r="F200" s="8"/>
    </row>
    <row r="201" spans="1:6" x14ac:dyDescent="0.25">
      <c r="A201" s="39"/>
      <c r="B201" s="8"/>
      <c r="C201" s="8"/>
      <c r="D201" s="8"/>
      <c r="E201" s="8"/>
      <c r="F201" s="8"/>
    </row>
    <row r="202" spans="1:6" x14ac:dyDescent="0.25">
      <c r="A202" s="39"/>
      <c r="B202" s="8"/>
      <c r="C202" s="8"/>
      <c r="D202" s="8"/>
      <c r="E202" s="8"/>
      <c r="F202" s="8"/>
    </row>
    <row r="203" spans="1:6" x14ac:dyDescent="0.25">
      <c r="A203" s="39"/>
      <c r="B203" s="8"/>
      <c r="C203" s="8"/>
      <c r="D203" s="8"/>
      <c r="E203" s="8"/>
      <c r="F203" s="8"/>
    </row>
    <row r="204" spans="1:6" x14ac:dyDescent="0.25">
      <c r="A204" s="39"/>
      <c r="B204" s="8"/>
      <c r="C204" s="8"/>
      <c r="D204" s="8"/>
      <c r="E204" s="8"/>
      <c r="F204" s="8"/>
    </row>
    <row r="205" spans="1:6" x14ac:dyDescent="0.25">
      <c r="A205" s="39"/>
      <c r="B205" s="8"/>
      <c r="C205" s="8"/>
      <c r="D205" s="8"/>
      <c r="E205" s="8"/>
      <c r="F205" s="8"/>
    </row>
    <row r="206" spans="1:6" x14ac:dyDescent="0.25">
      <c r="A206" s="39"/>
      <c r="B206" s="8"/>
      <c r="C206" s="8"/>
      <c r="D206" s="8"/>
      <c r="E206" s="8"/>
      <c r="F206" s="8"/>
    </row>
    <row r="207" spans="1:6" x14ac:dyDescent="0.25">
      <c r="A207" s="39"/>
      <c r="B207" s="8"/>
      <c r="C207" s="8"/>
      <c r="D207" s="8"/>
      <c r="E207" s="8"/>
      <c r="F207" s="8"/>
    </row>
    <row r="208" spans="1:6" x14ac:dyDescent="0.25">
      <c r="A208" s="39"/>
      <c r="B208" s="8"/>
      <c r="C208" s="8"/>
      <c r="D208" s="8"/>
      <c r="E208" s="8"/>
      <c r="F208" s="8"/>
    </row>
    <row r="209" spans="1:6" x14ac:dyDescent="0.25">
      <c r="A209" s="39"/>
      <c r="B209" s="8"/>
      <c r="C209" s="8"/>
      <c r="D209" s="8"/>
      <c r="E209" s="8"/>
      <c r="F209" s="8"/>
    </row>
    <row r="210" spans="1:6" x14ac:dyDescent="0.25">
      <c r="A210" s="39"/>
      <c r="B210" s="8"/>
      <c r="C210" s="8"/>
      <c r="D210" s="8"/>
      <c r="E210" s="8"/>
      <c r="F210" s="8"/>
    </row>
    <row r="212" spans="1:6" x14ac:dyDescent="0.25">
      <c r="A212" s="39"/>
      <c r="B212" s="8"/>
      <c r="C212" s="8"/>
      <c r="D212" s="8"/>
      <c r="E212" s="8"/>
      <c r="F212" s="8"/>
    </row>
    <row r="214" spans="1:6" x14ac:dyDescent="0.25">
      <c r="A214" s="39"/>
      <c r="B214" s="8"/>
      <c r="C214" s="8"/>
      <c r="D214" s="8"/>
      <c r="E214" s="8"/>
      <c r="F214" s="8"/>
    </row>
    <row r="216" spans="1:6" x14ac:dyDescent="0.25">
      <c r="A216" s="39"/>
      <c r="B216" s="8"/>
      <c r="C216" s="8"/>
      <c r="D216" s="8"/>
      <c r="E216" s="8"/>
      <c r="F216" s="8"/>
    </row>
    <row r="217" spans="1:6" x14ac:dyDescent="0.25">
      <c r="A217" s="39"/>
      <c r="B217" s="8"/>
      <c r="C217" s="8"/>
      <c r="D217" s="8"/>
      <c r="E217" s="8"/>
      <c r="F217" s="8"/>
    </row>
    <row r="218" spans="1:6" x14ac:dyDescent="0.25">
      <c r="A218" s="39"/>
      <c r="B218" s="8"/>
      <c r="C218" s="8"/>
      <c r="D218" s="8"/>
      <c r="E218" s="8"/>
      <c r="F218" s="8"/>
    </row>
    <row r="219" spans="1:6" x14ac:dyDescent="0.25">
      <c r="A219" s="39"/>
      <c r="B219" s="8"/>
      <c r="C219" s="8"/>
      <c r="D219" s="8"/>
      <c r="E219" s="8"/>
      <c r="F219" s="8"/>
    </row>
    <row r="220" spans="1:6" x14ac:dyDescent="0.25">
      <c r="A220" s="39"/>
      <c r="B220" s="8"/>
      <c r="C220" s="8"/>
      <c r="D220" s="8"/>
      <c r="E220" s="8"/>
      <c r="F220" s="8"/>
    </row>
    <row r="221" spans="1:6" x14ac:dyDescent="0.25">
      <c r="A221" s="39"/>
      <c r="B221" s="8"/>
      <c r="C221" s="8"/>
      <c r="D221" s="8"/>
      <c r="E221" s="8"/>
      <c r="F221" s="8"/>
    </row>
    <row r="222" spans="1:6" x14ac:dyDescent="0.25">
      <c r="A222" s="39"/>
      <c r="B222" s="8"/>
      <c r="C222" s="8"/>
      <c r="D222" s="8"/>
      <c r="E222" s="8"/>
      <c r="F222" s="8"/>
    </row>
    <row r="223" spans="1:6" x14ac:dyDescent="0.25">
      <c r="A223" s="39"/>
      <c r="B223" s="8"/>
      <c r="C223" s="8"/>
      <c r="D223" s="8"/>
      <c r="E223" s="8"/>
      <c r="F223" s="8"/>
    </row>
    <row r="224" spans="1:6" x14ac:dyDescent="0.25">
      <c r="A224" s="39"/>
      <c r="B224" s="8"/>
      <c r="C224" s="8"/>
      <c r="D224" s="8"/>
      <c r="E224" s="8"/>
      <c r="F224" s="8"/>
    </row>
    <row r="225" spans="1:6" x14ac:dyDescent="0.25">
      <c r="A225" s="39"/>
      <c r="B225" s="8"/>
      <c r="C225" s="8"/>
      <c r="D225" s="8"/>
      <c r="E225" s="8"/>
      <c r="F225" s="8"/>
    </row>
    <row r="226" spans="1:6" x14ac:dyDescent="0.25">
      <c r="A226" s="39"/>
      <c r="B226" s="8"/>
      <c r="C226" s="8"/>
      <c r="D226" s="8"/>
      <c r="E226" s="8"/>
      <c r="F226" s="8"/>
    </row>
    <row r="227" spans="1:6" x14ac:dyDescent="0.25">
      <c r="A227" s="39"/>
      <c r="B227" s="8"/>
      <c r="C227" s="8"/>
      <c r="D227" s="8"/>
      <c r="E227" s="8"/>
      <c r="F227" s="8"/>
    </row>
    <row r="228" spans="1:6" x14ac:dyDescent="0.25">
      <c r="A228" s="39"/>
      <c r="B228" s="8"/>
      <c r="C228" s="8"/>
      <c r="D228" s="8"/>
      <c r="E228" s="8"/>
      <c r="F228" s="8"/>
    </row>
    <row r="229" spans="1:6" x14ac:dyDescent="0.25">
      <c r="A229" s="39"/>
      <c r="B229" s="8"/>
      <c r="C229" s="8"/>
      <c r="D229" s="8"/>
      <c r="E229" s="8"/>
      <c r="F229" s="8"/>
    </row>
    <row r="230" spans="1:6" x14ac:dyDescent="0.25">
      <c r="A230" s="39"/>
      <c r="B230" s="8"/>
      <c r="C230" s="8"/>
      <c r="D230" s="8"/>
      <c r="E230" s="8"/>
      <c r="F230" s="8"/>
    </row>
    <row r="231" spans="1:6" x14ac:dyDescent="0.25">
      <c r="A231" s="39"/>
      <c r="B231" s="8"/>
      <c r="C231" s="8"/>
      <c r="D231" s="8"/>
      <c r="E231" s="8"/>
      <c r="F231" s="8"/>
    </row>
    <row r="232" spans="1:6" x14ac:dyDescent="0.25">
      <c r="A232" s="39"/>
      <c r="B232" s="8"/>
      <c r="C232" s="8"/>
      <c r="D232" s="8"/>
      <c r="E232" s="8"/>
      <c r="F232" s="8"/>
    </row>
    <row r="233" spans="1:6" x14ac:dyDescent="0.25">
      <c r="A233" s="39"/>
      <c r="B233" s="8"/>
      <c r="C233" s="8"/>
      <c r="D233" s="8"/>
      <c r="E233" s="8"/>
      <c r="F233" s="8"/>
    </row>
    <row r="234" spans="1:6" x14ac:dyDescent="0.25">
      <c r="A234" s="39"/>
      <c r="B234" s="8"/>
      <c r="C234" s="8"/>
      <c r="D234" s="8"/>
      <c r="E234" s="8"/>
      <c r="F234" s="8"/>
    </row>
    <row r="236" spans="1:6" x14ac:dyDescent="0.25">
      <c r="A236" s="39"/>
      <c r="B236" s="8"/>
      <c r="C236" s="8"/>
      <c r="D236" s="8"/>
      <c r="E236" s="8"/>
      <c r="F236" s="8"/>
    </row>
    <row r="238" spans="1:6" x14ac:dyDescent="0.25">
      <c r="A238" s="39"/>
      <c r="B238" s="8"/>
      <c r="C238" s="8"/>
      <c r="D238" s="8"/>
      <c r="E238" s="8"/>
      <c r="F238" s="8"/>
    </row>
    <row r="240" spans="1:6" x14ac:dyDescent="0.25">
      <c r="A240" s="39"/>
      <c r="B240" s="8"/>
      <c r="C240" s="8"/>
      <c r="D240" s="8"/>
      <c r="E240" s="8"/>
      <c r="F240" s="8"/>
    </row>
    <row r="242" spans="1:6" x14ac:dyDescent="0.25">
      <c r="A242" s="39"/>
      <c r="B242" s="8"/>
      <c r="C242" s="8"/>
      <c r="D242" s="8"/>
      <c r="E242" s="8"/>
      <c r="F242" s="8"/>
    </row>
  </sheetData>
  <mergeCells count="42">
    <mergeCell ref="A137:D137"/>
    <mergeCell ref="A133:D133"/>
    <mergeCell ref="A74:E74"/>
    <mergeCell ref="A75:E75"/>
    <mergeCell ref="A90:E90"/>
    <mergeCell ref="A109:E109"/>
    <mergeCell ref="A131:E131"/>
    <mergeCell ref="A132:E132"/>
    <mergeCell ref="B98:D98"/>
    <mergeCell ref="B106:D106"/>
    <mergeCell ref="B110:D110"/>
    <mergeCell ref="B118:D118"/>
    <mergeCell ref="A136:D136"/>
    <mergeCell ref="B78:D78"/>
    <mergeCell ref="B84:D84"/>
    <mergeCell ref="B87:D87"/>
    <mergeCell ref="B9:F9"/>
    <mergeCell ref="B10:F10"/>
    <mergeCell ref="A4:F4"/>
    <mergeCell ref="A5:F5"/>
    <mergeCell ref="A8:F8"/>
    <mergeCell ref="A139:B139"/>
    <mergeCell ref="E139:F139"/>
    <mergeCell ref="A1:F1"/>
    <mergeCell ref="A135:D135"/>
    <mergeCell ref="A3:F3"/>
    <mergeCell ref="A29:E29"/>
    <mergeCell ref="A134:D134"/>
    <mergeCell ref="B91:D91"/>
    <mergeCell ref="B92:D92"/>
    <mergeCell ref="B35:D35"/>
    <mergeCell ref="B40:D40"/>
    <mergeCell ref="B51:D51"/>
    <mergeCell ref="B76:D76"/>
    <mergeCell ref="B77:D77"/>
    <mergeCell ref="A45:E45"/>
    <mergeCell ref="B11:D11"/>
    <mergeCell ref="B22:D22"/>
    <mergeCell ref="B21:D21"/>
    <mergeCell ref="B30:D30"/>
    <mergeCell ref="B31:D31"/>
    <mergeCell ref="B25:F25"/>
  </mergeCells>
  <phoneticPr fontId="4" type="noConversion"/>
  <printOptions horizontalCentered="1"/>
  <pageMargins left="0.78740157480314965" right="0.39370078740157483" top="0.39370078740157483" bottom="0.51181102362204722" header="0.31496062992125984" footer="0.31496062992125984"/>
  <pageSetup paperSize="9" orientation="portrait" r:id="rId1"/>
  <headerFooter alignWithMargins="0">
    <oddFooter>&amp;L&amp;K000000стр.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6"/>
  <sheetViews>
    <sheetView showGridLines="0" view="pageBreakPreview" topLeftCell="A55" zoomScaleNormal="100" zoomScaleSheetLayoutView="100" workbookViewId="0">
      <selection activeCell="B93" sqref="B93"/>
    </sheetView>
  </sheetViews>
  <sheetFormatPr defaultColWidth="8.85546875" defaultRowHeight="15" x14ac:dyDescent="0.25"/>
  <cols>
    <col min="1" max="1" width="6.5703125" style="97" customWidth="1"/>
    <col min="2" max="2" width="45.5703125" style="107" customWidth="1"/>
    <col min="3" max="3" width="7.5703125" style="108" customWidth="1"/>
    <col min="4" max="4" width="8.5703125" style="100" customWidth="1"/>
    <col min="5" max="5" width="10.5703125" style="100" customWidth="1"/>
    <col min="6" max="6" width="15.140625" style="100" customWidth="1"/>
    <col min="7" max="7" width="9" style="100" customWidth="1"/>
    <col min="8" max="16384" width="8.85546875" style="100"/>
  </cols>
  <sheetData>
    <row r="1" spans="1:6" s="2" customFormat="1" ht="18" x14ac:dyDescent="0.25">
      <c r="A1" s="128"/>
      <c r="B1" s="128"/>
      <c r="C1" s="128"/>
      <c r="D1" s="128"/>
      <c r="E1" s="128"/>
      <c r="F1" s="128"/>
    </row>
    <row r="2" spans="1:6" s="54" customFormat="1" ht="15.75" x14ac:dyDescent="0.25">
      <c r="A2" s="129"/>
      <c r="B2" s="129"/>
      <c r="C2" s="129"/>
      <c r="D2" s="129"/>
      <c r="E2" s="129"/>
      <c r="F2" s="129"/>
    </row>
    <row r="3" spans="1:6" s="54" customFormat="1" ht="27.75" x14ac:dyDescent="0.35">
      <c r="A3" s="130" t="s">
        <v>235</v>
      </c>
      <c r="B3" s="130"/>
      <c r="C3" s="130"/>
      <c r="D3" s="130"/>
      <c r="E3" s="130"/>
      <c r="F3" s="130"/>
    </row>
    <row r="4" spans="1:6" s="2" customFormat="1" x14ac:dyDescent="0.25">
      <c r="A4" s="122"/>
      <c r="B4" s="122"/>
      <c r="C4" s="122"/>
      <c r="D4" s="122"/>
      <c r="E4" s="122"/>
      <c r="F4" s="122"/>
    </row>
    <row r="5" spans="1:6" s="2" customFormat="1" x14ac:dyDescent="0.25">
      <c r="A5" s="122"/>
      <c r="B5" s="122"/>
      <c r="C5" s="122"/>
      <c r="D5" s="122"/>
      <c r="E5" s="122"/>
      <c r="F5" s="122"/>
    </row>
    <row r="6" spans="1:6" s="2" customFormat="1" x14ac:dyDescent="0.25">
      <c r="A6" s="30"/>
      <c r="B6" s="99"/>
      <c r="C6" s="29"/>
      <c r="D6" s="28"/>
      <c r="E6" s="28"/>
      <c r="F6" s="28"/>
    </row>
    <row r="7" spans="1:6" s="1" customFormat="1" x14ac:dyDescent="0.25">
      <c r="A7" s="124" t="s">
        <v>233</v>
      </c>
      <c r="B7" s="124"/>
      <c r="C7" s="124"/>
      <c r="D7" s="124"/>
      <c r="E7" s="124"/>
      <c r="F7" s="124"/>
    </row>
    <row r="8" spans="1:6" s="1" customFormat="1" x14ac:dyDescent="0.25">
      <c r="A8" s="131"/>
      <c r="B8" s="131"/>
      <c r="C8" s="131"/>
      <c r="D8" s="131"/>
      <c r="E8" s="131"/>
      <c r="F8" s="131"/>
    </row>
    <row r="9" spans="1:6" s="1" customFormat="1" ht="13.9" customHeight="1" x14ac:dyDescent="0.25">
      <c r="A9" s="125"/>
      <c r="B9" s="125"/>
      <c r="C9" s="125"/>
      <c r="D9" s="125"/>
      <c r="E9" s="125"/>
      <c r="F9" s="125"/>
    </row>
    <row r="10" spans="1:6" s="1" customFormat="1" ht="28.5" x14ac:dyDescent="0.25">
      <c r="A10" s="6" t="s">
        <v>179</v>
      </c>
      <c r="B10" s="41" t="s">
        <v>180</v>
      </c>
      <c r="C10" s="6" t="s">
        <v>4</v>
      </c>
      <c r="D10" s="6" t="s">
        <v>93</v>
      </c>
      <c r="E10" s="5"/>
      <c r="F10" s="5"/>
    </row>
    <row r="11" spans="1:6" s="1" customFormat="1" ht="13.9" customHeight="1" x14ac:dyDescent="0.25">
      <c r="A11" s="52" t="s">
        <v>91</v>
      </c>
      <c r="B11" s="52" t="s">
        <v>51</v>
      </c>
      <c r="C11" s="52" t="s">
        <v>49</v>
      </c>
      <c r="D11" s="52" t="s">
        <v>137</v>
      </c>
      <c r="E11" s="52"/>
      <c r="F11" s="52"/>
    </row>
    <row r="12" spans="1:6" s="1" customFormat="1" ht="13.9" customHeight="1" x14ac:dyDescent="0.25">
      <c r="A12" s="126"/>
      <c r="B12" s="126"/>
      <c r="C12" s="126"/>
      <c r="D12" s="126"/>
      <c r="E12" s="126"/>
      <c r="F12" s="126"/>
    </row>
    <row r="13" spans="1:6" s="1" customFormat="1" x14ac:dyDescent="0.25">
      <c r="A13" s="31" t="s">
        <v>0</v>
      </c>
      <c r="B13" s="119" t="s">
        <v>157</v>
      </c>
      <c r="C13" s="119"/>
      <c r="D13" s="119"/>
      <c r="E13" s="119"/>
      <c r="F13" s="119"/>
    </row>
    <row r="14" spans="1:6" s="3" customFormat="1" x14ac:dyDescent="0.25">
      <c r="A14" s="31" t="s">
        <v>1</v>
      </c>
      <c r="B14" s="119" t="s">
        <v>158</v>
      </c>
      <c r="C14" s="119"/>
      <c r="D14" s="119"/>
      <c r="E14" s="119"/>
      <c r="F14" s="119"/>
    </row>
    <row r="15" spans="1:6" s="4" customFormat="1" ht="13.5" customHeight="1" x14ac:dyDescent="0.25">
      <c r="A15" s="31"/>
      <c r="B15" s="22" t="s">
        <v>195</v>
      </c>
      <c r="C15" s="10" t="s">
        <v>186</v>
      </c>
      <c r="D15" s="13">
        <v>18.5</v>
      </c>
      <c r="E15" s="113"/>
      <c r="F15" s="113"/>
    </row>
    <row r="16" spans="1:6" s="4" customFormat="1" ht="30" x14ac:dyDescent="0.25">
      <c r="A16" s="31"/>
      <c r="B16" s="22" t="s">
        <v>196</v>
      </c>
      <c r="C16" s="10" t="s">
        <v>186</v>
      </c>
      <c r="D16" s="13" t="s">
        <v>159</v>
      </c>
      <c r="E16" s="113"/>
      <c r="F16" s="113"/>
    </row>
    <row r="17" spans="1:6" s="98" customFormat="1" ht="18" x14ac:dyDescent="0.25">
      <c r="A17" s="31"/>
      <c r="B17" s="22" t="s">
        <v>188</v>
      </c>
      <c r="C17" s="44" t="s">
        <v>181</v>
      </c>
      <c r="D17" s="13" t="s">
        <v>160</v>
      </c>
      <c r="E17" s="113"/>
      <c r="F17" s="113"/>
    </row>
    <row r="18" spans="1:6" s="42" customFormat="1" x14ac:dyDescent="0.25">
      <c r="A18" s="31"/>
      <c r="B18" s="22" t="s">
        <v>197</v>
      </c>
      <c r="C18" s="101" t="s">
        <v>43</v>
      </c>
      <c r="D18" s="13" t="s">
        <v>161</v>
      </c>
      <c r="E18" s="113"/>
      <c r="F18" s="113"/>
    </row>
    <row r="19" spans="1:6" s="7" customFormat="1" ht="11.1" customHeight="1" x14ac:dyDescent="0.2">
      <c r="A19" s="127"/>
      <c r="B19" s="127"/>
      <c r="C19" s="127"/>
      <c r="D19" s="127"/>
      <c r="E19" s="127"/>
      <c r="F19" s="14"/>
    </row>
    <row r="20" spans="1:6" x14ac:dyDescent="0.2">
      <c r="A20" s="31" t="s">
        <v>2</v>
      </c>
      <c r="B20" s="119" t="s">
        <v>162</v>
      </c>
      <c r="C20" s="119"/>
      <c r="D20" s="119"/>
      <c r="E20" s="119"/>
      <c r="F20" s="119"/>
    </row>
    <row r="21" spans="1:6" ht="30" x14ac:dyDescent="0.25">
      <c r="A21" s="31"/>
      <c r="B21" s="22" t="s">
        <v>232</v>
      </c>
      <c r="C21" s="44" t="s">
        <v>194</v>
      </c>
      <c r="D21" s="13">
        <v>1</v>
      </c>
      <c r="E21" s="113"/>
      <c r="F21" s="113"/>
    </row>
    <row r="22" spans="1:6" x14ac:dyDescent="0.25">
      <c r="A22" s="31"/>
      <c r="B22" s="22" t="s">
        <v>198</v>
      </c>
      <c r="C22" s="101" t="s">
        <v>43</v>
      </c>
      <c r="D22" s="13">
        <v>14</v>
      </c>
      <c r="E22" s="113"/>
      <c r="F22" s="113"/>
    </row>
    <row r="23" spans="1:6" ht="18" x14ac:dyDescent="0.25">
      <c r="A23" s="31"/>
      <c r="B23" s="22" t="s">
        <v>199</v>
      </c>
      <c r="C23" s="44" t="s">
        <v>194</v>
      </c>
      <c r="D23" s="13">
        <v>1</v>
      </c>
      <c r="E23" s="113"/>
      <c r="F23" s="113"/>
    </row>
    <row r="24" spans="1:6" x14ac:dyDescent="0.25">
      <c r="A24" s="31"/>
      <c r="B24" s="22" t="s">
        <v>200</v>
      </c>
      <c r="C24" s="101" t="s">
        <v>43</v>
      </c>
      <c r="D24" s="13">
        <v>720</v>
      </c>
      <c r="E24" s="113"/>
      <c r="F24" s="113"/>
    </row>
    <row r="25" spans="1:6" ht="18" x14ac:dyDescent="0.25">
      <c r="A25" s="31"/>
      <c r="B25" s="22" t="s">
        <v>148</v>
      </c>
      <c r="C25" s="10" t="s">
        <v>186</v>
      </c>
      <c r="D25" s="13">
        <v>10</v>
      </c>
      <c r="E25" s="113"/>
      <c r="F25" s="113"/>
    </row>
    <row r="26" spans="1:6" s="8" customFormat="1" x14ac:dyDescent="0.25">
      <c r="A26" s="31"/>
      <c r="B26" s="22" t="s">
        <v>149</v>
      </c>
      <c r="C26" s="101" t="s">
        <v>43</v>
      </c>
      <c r="D26" s="13">
        <v>200</v>
      </c>
      <c r="E26" s="113"/>
      <c r="F26" s="113"/>
    </row>
    <row r="27" spans="1:6" x14ac:dyDescent="0.25">
      <c r="A27" s="31"/>
      <c r="B27" s="22" t="s">
        <v>44</v>
      </c>
      <c r="C27" s="101" t="s">
        <v>26</v>
      </c>
      <c r="D27" s="13">
        <v>1.8</v>
      </c>
      <c r="E27" s="113"/>
      <c r="F27" s="113"/>
    </row>
    <row r="28" spans="1:6" x14ac:dyDescent="0.25">
      <c r="A28" s="31"/>
      <c r="B28" s="22" t="s">
        <v>151</v>
      </c>
      <c r="C28" s="10" t="s">
        <v>163</v>
      </c>
      <c r="D28" s="13">
        <v>15</v>
      </c>
      <c r="E28" s="113"/>
      <c r="F28" s="113"/>
    </row>
    <row r="29" spans="1:6" ht="18" x14ac:dyDescent="0.25">
      <c r="A29" s="31"/>
      <c r="B29" s="22" t="s">
        <v>63</v>
      </c>
      <c r="C29" s="44" t="s">
        <v>192</v>
      </c>
      <c r="D29" s="13">
        <v>1</v>
      </c>
      <c r="E29" s="113"/>
      <c r="F29" s="113"/>
    </row>
    <row r="30" spans="1:6" ht="14.25" x14ac:dyDescent="0.2">
      <c r="A30" s="127"/>
      <c r="B30" s="127"/>
      <c r="C30" s="127"/>
      <c r="D30" s="127"/>
      <c r="E30" s="127"/>
      <c r="F30" s="14"/>
    </row>
    <row r="31" spans="1:6" ht="15.75" x14ac:dyDescent="0.25">
      <c r="A31" s="123"/>
      <c r="B31" s="123"/>
      <c r="C31" s="123"/>
      <c r="D31" s="123"/>
      <c r="E31" s="123"/>
      <c r="F31" s="15"/>
    </row>
    <row r="32" spans="1:6" x14ac:dyDescent="0.2">
      <c r="A32" s="31" t="s">
        <v>3</v>
      </c>
      <c r="B32" s="119" t="s">
        <v>164</v>
      </c>
      <c r="C32" s="119"/>
      <c r="D32" s="119"/>
      <c r="E32" s="119"/>
      <c r="F32" s="119"/>
    </row>
    <row r="33" spans="1:6" ht="18" x14ac:dyDescent="0.25">
      <c r="A33" s="31"/>
      <c r="B33" s="22" t="s">
        <v>201</v>
      </c>
      <c r="C33" s="10" t="s">
        <v>186</v>
      </c>
      <c r="D33" s="13">
        <v>19</v>
      </c>
      <c r="E33" s="113"/>
      <c r="F33" s="113"/>
    </row>
    <row r="34" spans="1:6" ht="18" x14ac:dyDescent="0.25">
      <c r="A34" s="31"/>
      <c r="B34" s="22" t="s">
        <v>202</v>
      </c>
      <c r="C34" s="10" t="s">
        <v>186</v>
      </c>
      <c r="D34" s="13">
        <v>28</v>
      </c>
      <c r="E34" s="113"/>
      <c r="F34" s="113"/>
    </row>
    <row r="35" spans="1:6" ht="18" x14ac:dyDescent="0.25">
      <c r="A35" s="31"/>
      <c r="B35" s="22" t="s">
        <v>203</v>
      </c>
      <c r="C35" s="10" t="s">
        <v>186</v>
      </c>
      <c r="D35" s="13">
        <v>20</v>
      </c>
      <c r="E35" s="113"/>
      <c r="F35" s="113"/>
    </row>
    <row r="36" spans="1:6" ht="18" x14ac:dyDescent="0.25">
      <c r="A36" s="31"/>
      <c r="B36" s="22" t="s">
        <v>204</v>
      </c>
      <c r="C36" s="10" t="s">
        <v>186</v>
      </c>
      <c r="D36" s="13">
        <v>9.5</v>
      </c>
      <c r="E36" s="113"/>
      <c r="F36" s="113"/>
    </row>
    <row r="37" spans="1:6" s="8" customFormat="1" ht="30" x14ac:dyDescent="0.25">
      <c r="A37" s="31"/>
      <c r="B37" s="22" t="s">
        <v>205</v>
      </c>
      <c r="C37" s="10" t="s">
        <v>186</v>
      </c>
      <c r="D37" s="13">
        <v>11</v>
      </c>
      <c r="E37" s="113"/>
      <c r="F37" s="113"/>
    </row>
    <row r="38" spans="1:6" s="8" customFormat="1" ht="15.75" x14ac:dyDescent="0.25">
      <c r="A38" s="123"/>
      <c r="B38" s="123"/>
      <c r="C38" s="123"/>
      <c r="D38" s="123"/>
      <c r="E38" s="123"/>
      <c r="F38" s="15"/>
    </row>
    <row r="39" spans="1:6" x14ac:dyDescent="0.2">
      <c r="A39" s="31" t="s">
        <v>156</v>
      </c>
      <c r="B39" s="119" t="s">
        <v>165</v>
      </c>
      <c r="C39" s="119"/>
      <c r="D39" s="119"/>
      <c r="E39" s="119"/>
      <c r="F39" s="119"/>
    </row>
    <row r="40" spans="1:6" x14ac:dyDescent="0.25">
      <c r="A40" s="31"/>
      <c r="B40" s="102" t="s">
        <v>258</v>
      </c>
      <c r="C40" s="9" t="s">
        <v>166</v>
      </c>
      <c r="D40" s="13">
        <v>23</v>
      </c>
      <c r="E40" s="113"/>
      <c r="F40" s="113"/>
    </row>
    <row r="41" spans="1:6" x14ac:dyDescent="0.25">
      <c r="A41" s="31"/>
      <c r="B41" s="22" t="s">
        <v>259</v>
      </c>
      <c r="C41" s="101" t="s">
        <v>90</v>
      </c>
      <c r="D41" s="13">
        <v>2</v>
      </c>
      <c r="E41" s="113"/>
      <c r="F41" s="113"/>
    </row>
    <row r="42" spans="1:6" ht="30" x14ac:dyDescent="0.25">
      <c r="A42" s="31"/>
      <c r="B42" s="22" t="s">
        <v>260</v>
      </c>
      <c r="C42" s="10" t="s">
        <v>166</v>
      </c>
      <c r="D42" s="13">
        <v>2</v>
      </c>
      <c r="E42" s="113"/>
      <c r="F42" s="113"/>
    </row>
    <row r="43" spans="1:6" ht="30" x14ac:dyDescent="0.25">
      <c r="A43" s="31"/>
      <c r="B43" s="22" t="s">
        <v>261</v>
      </c>
      <c r="C43" s="10" t="s">
        <v>167</v>
      </c>
      <c r="D43" s="13">
        <v>2</v>
      </c>
      <c r="E43" s="113"/>
      <c r="F43" s="113"/>
    </row>
    <row r="44" spans="1:6" ht="30" x14ac:dyDescent="0.25">
      <c r="A44" s="31"/>
      <c r="B44" s="22" t="s">
        <v>262</v>
      </c>
      <c r="C44" s="10" t="s">
        <v>166</v>
      </c>
      <c r="D44" s="13">
        <v>2</v>
      </c>
      <c r="E44" s="113"/>
      <c r="F44" s="113"/>
    </row>
    <row r="45" spans="1:6" s="8" customFormat="1" ht="30" x14ac:dyDescent="0.25">
      <c r="A45" s="95"/>
      <c r="B45" s="102" t="s">
        <v>263</v>
      </c>
      <c r="C45" s="9" t="s">
        <v>167</v>
      </c>
      <c r="D45" s="13">
        <v>0.5</v>
      </c>
      <c r="E45" s="113"/>
      <c r="F45" s="113"/>
    </row>
    <row r="46" spans="1:6" x14ac:dyDescent="0.25">
      <c r="A46" s="31"/>
      <c r="B46" s="22" t="s">
        <v>245</v>
      </c>
      <c r="C46" s="10" t="s">
        <v>166</v>
      </c>
      <c r="D46" s="13">
        <v>6</v>
      </c>
      <c r="E46" s="113"/>
      <c r="F46" s="113"/>
    </row>
    <row r="47" spans="1:6" ht="18" x14ac:dyDescent="0.25">
      <c r="A47" s="31"/>
      <c r="B47" s="22" t="s">
        <v>257</v>
      </c>
      <c r="C47" s="10" t="s">
        <v>186</v>
      </c>
      <c r="D47" s="13" t="s">
        <v>168</v>
      </c>
      <c r="E47" s="113"/>
      <c r="F47" s="113"/>
    </row>
    <row r="48" spans="1:6" ht="15.75" x14ac:dyDescent="0.25">
      <c r="A48" s="123"/>
      <c r="B48" s="123"/>
      <c r="C48" s="123"/>
      <c r="D48" s="123"/>
      <c r="E48" s="123"/>
      <c r="F48" s="15"/>
    </row>
    <row r="49" spans="1:6" x14ac:dyDescent="0.2">
      <c r="A49" s="31" t="s">
        <v>169</v>
      </c>
      <c r="B49" s="119" t="s">
        <v>170</v>
      </c>
      <c r="C49" s="119"/>
      <c r="D49" s="119"/>
      <c r="E49" s="119"/>
      <c r="F49" s="119"/>
    </row>
    <row r="50" spans="1:6" x14ac:dyDescent="0.25">
      <c r="A50" s="31"/>
      <c r="B50" s="22" t="s">
        <v>258</v>
      </c>
      <c r="C50" s="10" t="s">
        <v>163</v>
      </c>
      <c r="D50" s="13">
        <v>34</v>
      </c>
      <c r="E50" s="113"/>
      <c r="F50" s="113"/>
    </row>
    <row r="51" spans="1:6" x14ac:dyDescent="0.25">
      <c r="A51" s="31"/>
      <c r="B51" s="22" t="s">
        <v>259</v>
      </c>
      <c r="C51" s="9" t="s">
        <v>167</v>
      </c>
      <c r="D51" s="13">
        <v>3</v>
      </c>
      <c r="E51" s="113"/>
      <c r="F51" s="113"/>
    </row>
    <row r="52" spans="1:6" ht="30" x14ac:dyDescent="0.25">
      <c r="A52" s="31"/>
      <c r="B52" s="22" t="s">
        <v>260</v>
      </c>
      <c r="C52" s="101" t="s">
        <v>40</v>
      </c>
      <c r="D52" s="13">
        <v>3</v>
      </c>
      <c r="E52" s="113"/>
      <c r="F52" s="113"/>
    </row>
    <row r="53" spans="1:6" ht="30" x14ac:dyDescent="0.25">
      <c r="A53" s="31"/>
      <c r="B53" s="22" t="s">
        <v>261</v>
      </c>
      <c r="C53" s="10" t="s">
        <v>167</v>
      </c>
      <c r="D53" s="13">
        <v>3</v>
      </c>
      <c r="E53" s="113"/>
      <c r="F53" s="113"/>
    </row>
    <row r="54" spans="1:6" ht="30" x14ac:dyDescent="0.25">
      <c r="A54" s="31"/>
      <c r="B54" s="22" t="s">
        <v>262</v>
      </c>
      <c r="C54" s="10" t="s">
        <v>166</v>
      </c>
      <c r="D54" s="13">
        <v>2.5</v>
      </c>
      <c r="E54" s="113"/>
      <c r="F54" s="113"/>
    </row>
    <row r="55" spans="1:6" s="8" customFormat="1" ht="30" x14ac:dyDescent="0.25">
      <c r="A55" s="31"/>
      <c r="B55" s="22" t="s">
        <v>263</v>
      </c>
      <c r="C55" s="10" t="s">
        <v>167</v>
      </c>
      <c r="D55" s="13">
        <v>1</v>
      </c>
      <c r="E55" s="113"/>
      <c r="F55" s="113"/>
    </row>
    <row r="56" spans="1:6" x14ac:dyDescent="0.25">
      <c r="A56" s="31"/>
      <c r="B56" s="22" t="s">
        <v>245</v>
      </c>
      <c r="C56" s="10" t="s">
        <v>166</v>
      </c>
      <c r="D56" s="13">
        <v>9</v>
      </c>
      <c r="E56" s="113"/>
      <c r="F56" s="113"/>
    </row>
    <row r="57" spans="1:6" ht="18" x14ac:dyDescent="0.25">
      <c r="A57" s="31"/>
      <c r="B57" s="22" t="s">
        <v>257</v>
      </c>
      <c r="C57" s="10" t="s">
        <v>186</v>
      </c>
      <c r="D57" s="13">
        <v>29</v>
      </c>
      <c r="E57" s="113"/>
      <c r="F57" s="113"/>
    </row>
    <row r="58" spans="1:6" ht="15.75" x14ac:dyDescent="0.25">
      <c r="A58" s="123"/>
      <c r="B58" s="123"/>
      <c r="C58" s="123"/>
      <c r="D58" s="123"/>
      <c r="E58" s="123"/>
      <c r="F58" s="15"/>
    </row>
    <row r="59" spans="1:6" x14ac:dyDescent="0.2">
      <c r="A59" s="31" t="s">
        <v>171</v>
      </c>
      <c r="B59" s="119" t="s">
        <v>172</v>
      </c>
      <c r="C59" s="119"/>
      <c r="D59" s="119"/>
      <c r="E59" s="119"/>
      <c r="F59" s="119"/>
    </row>
    <row r="60" spans="1:6" x14ac:dyDescent="0.25">
      <c r="A60" s="31"/>
      <c r="B60" s="22" t="s">
        <v>258</v>
      </c>
      <c r="C60" s="10" t="s">
        <v>163</v>
      </c>
      <c r="D60" s="13">
        <v>12</v>
      </c>
      <c r="E60" s="113"/>
      <c r="F60" s="113"/>
    </row>
    <row r="61" spans="1:6" x14ac:dyDescent="0.25">
      <c r="A61" s="31"/>
      <c r="B61" s="22" t="s">
        <v>259</v>
      </c>
      <c r="C61" s="101" t="s">
        <v>90</v>
      </c>
      <c r="D61" s="13">
        <v>1</v>
      </c>
      <c r="E61" s="113"/>
      <c r="F61" s="113"/>
    </row>
    <row r="62" spans="1:6" ht="30" x14ac:dyDescent="0.25">
      <c r="A62" s="31"/>
      <c r="B62" s="22" t="s">
        <v>260</v>
      </c>
      <c r="C62" s="10" t="s">
        <v>166</v>
      </c>
      <c r="D62" s="13">
        <v>1</v>
      </c>
      <c r="E62" s="113"/>
      <c r="F62" s="113"/>
    </row>
    <row r="63" spans="1:6" ht="30" x14ac:dyDescent="0.25">
      <c r="A63" s="31"/>
      <c r="B63" s="22" t="s">
        <v>261</v>
      </c>
      <c r="C63" s="10" t="s">
        <v>167</v>
      </c>
      <c r="D63" s="13">
        <v>1</v>
      </c>
      <c r="E63" s="113"/>
      <c r="F63" s="113"/>
    </row>
    <row r="64" spans="1:6" ht="30" x14ac:dyDescent="0.25">
      <c r="A64" s="31"/>
      <c r="B64" s="22" t="s">
        <v>262</v>
      </c>
      <c r="C64" s="10" t="s">
        <v>166</v>
      </c>
      <c r="D64" s="13">
        <v>1</v>
      </c>
      <c r="E64" s="113"/>
      <c r="F64" s="113"/>
    </row>
    <row r="65" spans="1:6" s="8" customFormat="1" ht="30" x14ac:dyDescent="0.25">
      <c r="A65" s="31"/>
      <c r="B65" s="22" t="s">
        <v>263</v>
      </c>
      <c r="C65" s="10" t="s">
        <v>167</v>
      </c>
      <c r="D65" s="13">
        <v>0.5</v>
      </c>
      <c r="E65" s="113"/>
      <c r="F65" s="113"/>
    </row>
    <row r="66" spans="1:6" x14ac:dyDescent="0.25">
      <c r="A66" s="31"/>
      <c r="B66" s="22" t="s">
        <v>245</v>
      </c>
      <c r="C66" s="10" t="s">
        <v>166</v>
      </c>
      <c r="D66" s="13">
        <v>3</v>
      </c>
      <c r="E66" s="113"/>
      <c r="F66" s="113"/>
    </row>
    <row r="67" spans="1:6" ht="18" x14ac:dyDescent="0.25">
      <c r="A67" s="31"/>
      <c r="B67" s="22" t="s">
        <v>257</v>
      </c>
      <c r="C67" s="10" t="s">
        <v>186</v>
      </c>
      <c r="D67" s="13">
        <v>10</v>
      </c>
      <c r="E67" s="113"/>
      <c r="F67" s="113"/>
    </row>
    <row r="68" spans="1:6" ht="15.75" x14ac:dyDescent="0.25">
      <c r="A68" s="123"/>
      <c r="B68" s="123"/>
      <c r="C68" s="123"/>
      <c r="D68" s="123"/>
      <c r="E68" s="123"/>
      <c r="F68" s="15"/>
    </row>
    <row r="69" spans="1:6" x14ac:dyDescent="0.2">
      <c r="A69" s="31" t="s">
        <v>173</v>
      </c>
      <c r="B69" s="119" t="s">
        <v>174</v>
      </c>
      <c r="C69" s="119"/>
      <c r="D69" s="119"/>
      <c r="E69" s="119"/>
      <c r="F69" s="119"/>
    </row>
    <row r="70" spans="1:6" ht="18" x14ac:dyDescent="0.25">
      <c r="A70" s="31"/>
      <c r="B70" s="22" t="s">
        <v>148</v>
      </c>
      <c r="C70" s="10" t="s">
        <v>186</v>
      </c>
      <c r="D70" s="13">
        <v>10</v>
      </c>
      <c r="E70" s="113"/>
      <c r="F70" s="113"/>
    </row>
    <row r="71" spans="1:6" x14ac:dyDescent="0.25">
      <c r="A71" s="31"/>
      <c r="B71" s="22" t="s">
        <v>149</v>
      </c>
      <c r="C71" s="101" t="s">
        <v>43</v>
      </c>
      <c r="D71" s="13">
        <v>100</v>
      </c>
      <c r="E71" s="113"/>
      <c r="F71" s="113"/>
    </row>
    <row r="72" spans="1:6" x14ac:dyDescent="0.25">
      <c r="A72" s="31"/>
      <c r="B72" s="22" t="s">
        <v>44</v>
      </c>
      <c r="C72" s="101" t="s">
        <v>26</v>
      </c>
      <c r="D72" s="13">
        <v>0.6</v>
      </c>
      <c r="E72" s="113"/>
      <c r="F72" s="113"/>
    </row>
    <row r="73" spans="1:6" x14ac:dyDescent="0.25">
      <c r="A73" s="31"/>
      <c r="B73" s="22" t="s">
        <v>151</v>
      </c>
      <c r="C73" s="10" t="s">
        <v>163</v>
      </c>
      <c r="D73" s="13">
        <v>5</v>
      </c>
      <c r="E73" s="113"/>
      <c r="F73" s="113"/>
    </row>
    <row r="74" spans="1:6" x14ac:dyDescent="0.25">
      <c r="A74" s="31"/>
      <c r="B74" s="22" t="s">
        <v>264</v>
      </c>
      <c r="C74" s="10" t="s">
        <v>163</v>
      </c>
      <c r="D74" s="13">
        <v>6</v>
      </c>
      <c r="E74" s="113"/>
      <c r="F74" s="113"/>
    </row>
    <row r="75" spans="1:6" s="8" customFormat="1" x14ac:dyDescent="0.25">
      <c r="A75" s="31"/>
      <c r="B75" s="22" t="s">
        <v>265</v>
      </c>
      <c r="C75" s="101" t="s">
        <v>90</v>
      </c>
      <c r="D75" s="13">
        <v>0.5</v>
      </c>
      <c r="E75" s="113"/>
      <c r="F75" s="113"/>
    </row>
    <row r="76" spans="1:6" ht="30" x14ac:dyDescent="0.25">
      <c r="A76" s="31"/>
      <c r="B76" s="22" t="s">
        <v>260</v>
      </c>
      <c r="C76" s="10" t="s">
        <v>166</v>
      </c>
      <c r="D76" s="13">
        <v>1</v>
      </c>
      <c r="E76" s="113"/>
      <c r="F76" s="113"/>
    </row>
    <row r="77" spans="1:6" ht="30" x14ac:dyDescent="0.25">
      <c r="A77" s="31"/>
      <c r="B77" s="22" t="s">
        <v>261</v>
      </c>
      <c r="C77" s="10" t="s">
        <v>167</v>
      </c>
      <c r="D77" s="13">
        <v>1</v>
      </c>
      <c r="E77" s="113"/>
      <c r="F77" s="113"/>
    </row>
    <row r="78" spans="1:6" ht="30" x14ac:dyDescent="0.25">
      <c r="A78" s="31"/>
      <c r="B78" s="22" t="s">
        <v>262</v>
      </c>
      <c r="C78" s="10" t="s">
        <v>166</v>
      </c>
      <c r="D78" s="13">
        <v>1</v>
      </c>
      <c r="E78" s="113"/>
      <c r="F78" s="113"/>
    </row>
    <row r="79" spans="1:6" ht="30" x14ac:dyDescent="0.25">
      <c r="A79" s="31"/>
      <c r="B79" s="22" t="s">
        <v>263</v>
      </c>
      <c r="C79" s="10" t="s">
        <v>167</v>
      </c>
      <c r="D79" s="13">
        <v>0.5</v>
      </c>
      <c r="E79" s="113"/>
      <c r="F79" s="113"/>
    </row>
    <row r="80" spans="1:6" x14ac:dyDescent="0.25">
      <c r="A80" s="31"/>
      <c r="B80" s="22" t="s">
        <v>245</v>
      </c>
      <c r="C80" s="10" t="s">
        <v>166</v>
      </c>
      <c r="D80" s="13">
        <v>3</v>
      </c>
      <c r="E80" s="113"/>
      <c r="F80" s="113"/>
    </row>
    <row r="81" spans="1:6" ht="18" x14ac:dyDescent="0.25">
      <c r="A81" s="31"/>
      <c r="B81" s="22" t="s">
        <v>257</v>
      </c>
      <c r="C81" s="10" t="s">
        <v>186</v>
      </c>
      <c r="D81" s="13">
        <v>10</v>
      </c>
      <c r="E81" s="113"/>
      <c r="F81" s="113"/>
    </row>
    <row r="82" spans="1:6" ht="15.75" x14ac:dyDescent="0.25">
      <c r="A82" s="123"/>
      <c r="B82" s="123"/>
      <c r="C82" s="123"/>
      <c r="D82" s="123"/>
      <c r="E82" s="123"/>
      <c r="F82" s="15"/>
    </row>
    <row r="83" spans="1:6" x14ac:dyDescent="0.2">
      <c r="A83" s="31" t="s">
        <v>175</v>
      </c>
      <c r="B83" s="119" t="s">
        <v>176</v>
      </c>
      <c r="C83" s="119"/>
      <c r="D83" s="119"/>
      <c r="E83" s="119"/>
      <c r="F83" s="119"/>
    </row>
    <row r="84" spans="1:6" ht="18" x14ac:dyDescent="0.25">
      <c r="A84" s="31"/>
      <c r="B84" s="22" t="s">
        <v>206</v>
      </c>
      <c r="C84" s="10" t="s">
        <v>186</v>
      </c>
      <c r="D84" s="13">
        <v>18</v>
      </c>
      <c r="E84" s="113"/>
      <c r="F84" s="113"/>
    </row>
    <row r="85" spans="1:6" ht="45" x14ac:dyDescent="0.25">
      <c r="A85" s="31"/>
      <c r="B85" s="22" t="s">
        <v>189</v>
      </c>
      <c r="C85" s="10" t="s">
        <v>186</v>
      </c>
      <c r="D85" s="13">
        <v>18</v>
      </c>
      <c r="E85" s="113"/>
      <c r="F85" s="113"/>
    </row>
    <row r="86" spans="1:6" ht="15.75" x14ac:dyDescent="0.25">
      <c r="A86" s="123"/>
      <c r="B86" s="123"/>
      <c r="C86" s="123"/>
      <c r="D86" s="123"/>
      <c r="E86" s="123"/>
      <c r="F86" s="15"/>
    </row>
    <row r="87" spans="1:6" x14ac:dyDescent="0.2">
      <c r="A87" s="31" t="s">
        <v>177</v>
      </c>
      <c r="B87" s="119" t="s">
        <v>178</v>
      </c>
      <c r="C87" s="119"/>
      <c r="D87" s="119"/>
      <c r="E87" s="119"/>
      <c r="F87" s="119"/>
    </row>
    <row r="88" spans="1:6" x14ac:dyDescent="0.25">
      <c r="A88" s="31"/>
      <c r="B88" s="22" t="s">
        <v>207</v>
      </c>
      <c r="C88" s="10" t="s">
        <v>43</v>
      </c>
      <c r="D88" s="13">
        <v>1</v>
      </c>
      <c r="E88" s="113"/>
      <c r="F88" s="113"/>
    </row>
    <row r="89" spans="1:6" s="8" customFormat="1" x14ac:dyDescent="0.25">
      <c r="A89" s="31"/>
      <c r="B89" s="22" t="s">
        <v>190</v>
      </c>
      <c r="C89" s="10" t="s">
        <v>43</v>
      </c>
      <c r="D89" s="13">
        <v>4</v>
      </c>
      <c r="E89" s="113"/>
      <c r="F89" s="113"/>
    </row>
    <row r="90" spans="1:6" ht="30" x14ac:dyDescent="0.25">
      <c r="A90" s="31"/>
      <c r="B90" s="22" t="s">
        <v>208</v>
      </c>
      <c r="C90" s="10" t="s">
        <v>43</v>
      </c>
      <c r="D90" s="13">
        <v>1</v>
      </c>
      <c r="E90" s="113"/>
      <c r="F90" s="113"/>
    </row>
    <row r="91" spans="1:6" x14ac:dyDescent="0.25">
      <c r="A91" s="31"/>
      <c r="B91" s="22" t="s">
        <v>209</v>
      </c>
      <c r="C91" s="10" t="s">
        <v>43</v>
      </c>
      <c r="D91" s="13">
        <v>1</v>
      </c>
      <c r="E91" s="113"/>
      <c r="F91" s="113"/>
    </row>
    <row r="92" spans="1:6" x14ac:dyDescent="0.2">
      <c r="A92" s="31"/>
      <c r="B92" s="102" t="s">
        <v>291</v>
      </c>
      <c r="C92" s="10" t="s">
        <v>43</v>
      </c>
      <c r="D92" s="95">
        <v>1</v>
      </c>
      <c r="E92" s="113"/>
      <c r="F92" s="113"/>
    </row>
    <row r="93" spans="1:6" s="8" customFormat="1" x14ac:dyDescent="0.25">
      <c r="A93" s="31"/>
      <c r="B93" s="22" t="s">
        <v>210</v>
      </c>
      <c r="C93" s="10" t="s">
        <v>43</v>
      </c>
      <c r="D93" s="13">
        <v>1</v>
      </c>
      <c r="E93" s="113"/>
      <c r="F93" s="113"/>
    </row>
    <row r="94" spans="1:6" x14ac:dyDescent="0.25">
      <c r="A94" s="31"/>
      <c r="B94" s="22" t="s">
        <v>191</v>
      </c>
      <c r="C94" s="10" t="s">
        <v>43</v>
      </c>
      <c r="D94" s="13">
        <v>2</v>
      </c>
      <c r="E94" s="113"/>
      <c r="F94" s="113"/>
    </row>
    <row r="95" spans="1:6" x14ac:dyDescent="0.25">
      <c r="A95" s="31"/>
      <c r="B95" s="22" t="s">
        <v>268</v>
      </c>
      <c r="C95" s="10" t="s">
        <v>43</v>
      </c>
      <c r="D95" s="13">
        <v>2</v>
      </c>
      <c r="E95" s="113"/>
      <c r="F95" s="113"/>
    </row>
    <row r="96" spans="1:6" ht="15.75" x14ac:dyDescent="0.25">
      <c r="A96" s="31"/>
      <c r="B96" s="22" t="s">
        <v>63</v>
      </c>
      <c r="C96" s="48" t="s">
        <v>192</v>
      </c>
      <c r="D96" s="13">
        <v>1</v>
      </c>
      <c r="E96" s="113"/>
      <c r="F96" s="113"/>
    </row>
    <row r="97" spans="1:6" ht="15.75" x14ac:dyDescent="0.25">
      <c r="A97" s="123"/>
      <c r="B97" s="123"/>
      <c r="C97" s="123"/>
      <c r="D97" s="123"/>
      <c r="E97" s="123"/>
      <c r="F97" s="15"/>
    </row>
    <row r="98" spans="1:6" ht="15.75" x14ac:dyDescent="0.25">
      <c r="A98" s="127"/>
      <c r="B98" s="127"/>
      <c r="C98" s="127"/>
      <c r="D98" s="127"/>
      <c r="E98" s="127"/>
      <c r="F98" s="15"/>
    </row>
    <row r="99" spans="1:6" ht="14.25" x14ac:dyDescent="0.2">
      <c r="A99" s="134"/>
      <c r="B99" s="134"/>
      <c r="C99" s="134"/>
      <c r="D99" s="134"/>
      <c r="E99" s="103"/>
      <c r="F99" s="14"/>
    </row>
    <row r="100" spans="1:6" x14ac:dyDescent="0.2">
      <c r="A100" s="123"/>
      <c r="B100" s="123"/>
      <c r="C100" s="123"/>
      <c r="D100" s="123"/>
      <c r="E100" s="103"/>
      <c r="F100" s="14"/>
    </row>
    <row r="101" spans="1:6" x14ac:dyDescent="0.2">
      <c r="A101" s="123"/>
      <c r="B101" s="123"/>
      <c r="C101" s="123"/>
      <c r="D101" s="123"/>
      <c r="E101" s="103"/>
      <c r="F101" s="14"/>
    </row>
    <row r="102" spans="1:6" x14ac:dyDescent="0.2">
      <c r="A102" s="123"/>
      <c r="B102" s="123"/>
      <c r="C102" s="123"/>
      <c r="D102" s="123"/>
      <c r="E102" s="104"/>
      <c r="F102" s="14"/>
    </row>
    <row r="103" spans="1:6" ht="15.75" x14ac:dyDescent="0.25">
      <c r="A103" s="132"/>
      <c r="B103" s="133"/>
      <c r="C103" s="133"/>
      <c r="D103" s="133"/>
      <c r="E103" s="13"/>
      <c r="F103" s="15"/>
    </row>
    <row r="104" spans="1:6" s="8" customFormat="1" ht="15.75" x14ac:dyDescent="0.25">
      <c r="A104" s="33"/>
      <c r="B104" s="105"/>
      <c r="C104" s="45"/>
      <c r="D104" s="33"/>
      <c r="E104" s="17"/>
      <c r="F104" s="18"/>
    </row>
    <row r="105" spans="1:6" s="8" customFormat="1" x14ac:dyDescent="0.25">
      <c r="A105" s="32"/>
      <c r="B105" s="106"/>
      <c r="C105" s="19"/>
      <c r="D105" s="32"/>
      <c r="E105" s="19"/>
      <c r="F105" s="34"/>
    </row>
    <row r="106" spans="1:6" s="8" customFormat="1" x14ac:dyDescent="0.25">
      <c r="A106" s="32"/>
      <c r="B106" s="106"/>
      <c r="C106" s="19"/>
      <c r="D106" s="32"/>
      <c r="E106" s="19"/>
      <c r="F106" s="34"/>
    </row>
    <row r="107" spans="1:6" s="8" customFormat="1" x14ac:dyDescent="0.25">
      <c r="A107" s="32"/>
      <c r="B107" s="106"/>
      <c r="C107" s="19"/>
      <c r="D107" s="32"/>
      <c r="E107" s="35"/>
      <c r="F107" s="34"/>
    </row>
    <row r="108" spans="1:6" s="8" customFormat="1" ht="15.75" x14ac:dyDescent="0.25">
      <c r="A108" s="33"/>
      <c r="B108" s="105"/>
      <c r="C108" s="45"/>
      <c r="D108" s="33"/>
      <c r="E108" s="17"/>
      <c r="F108" s="18"/>
    </row>
    <row r="109" spans="1:6" s="8" customFormat="1" x14ac:dyDescent="0.25">
      <c r="A109" s="120"/>
      <c r="B109" s="120"/>
      <c r="C109" s="26"/>
      <c r="D109" s="20"/>
      <c r="E109" s="120"/>
      <c r="F109" s="120"/>
    </row>
    <row r="110" spans="1:6" s="8" customFormat="1" x14ac:dyDescent="0.25">
      <c r="A110" s="97"/>
      <c r="B110" s="107"/>
      <c r="C110" s="108"/>
      <c r="D110" s="100"/>
      <c r="E110" s="100"/>
      <c r="F110" s="100"/>
    </row>
    <row r="116" spans="1:6" s="8" customFormat="1" x14ac:dyDescent="0.25">
      <c r="A116" s="97"/>
      <c r="B116" s="107"/>
      <c r="C116" s="108"/>
      <c r="D116" s="100"/>
      <c r="E116" s="100"/>
      <c r="F116" s="100"/>
    </row>
  </sheetData>
  <mergeCells count="37">
    <mergeCell ref="A97:E97"/>
    <mergeCell ref="A98:E98"/>
    <mergeCell ref="A109:B109"/>
    <mergeCell ref="E109:F109"/>
    <mergeCell ref="B83:F83"/>
    <mergeCell ref="B87:F87"/>
    <mergeCell ref="A102:D102"/>
    <mergeCell ref="A103:D103"/>
    <mergeCell ref="A100:D100"/>
    <mergeCell ref="A101:D101"/>
    <mergeCell ref="A99:D99"/>
    <mergeCell ref="A82:E82"/>
    <mergeCell ref="A86:E86"/>
    <mergeCell ref="A68:E68"/>
    <mergeCell ref="B39:F39"/>
    <mergeCell ref="B20:F20"/>
    <mergeCell ref="B49:F49"/>
    <mergeCell ref="B59:F59"/>
    <mergeCell ref="A30:E30"/>
    <mergeCell ref="A38:E38"/>
    <mergeCell ref="A31:E31"/>
    <mergeCell ref="A1:F1"/>
    <mergeCell ref="B69:F69"/>
    <mergeCell ref="A2:F2"/>
    <mergeCell ref="A3:F3"/>
    <mergeCell ref="A4:F4"/>
    <mergeCell ref="A5:F5"/>
    <mergeCell ref="A7:F7"/>
    <mergeCell ref="A8:F8"/>
    <mergeCell ref="A9:F9"/>
    <mergeCell ref="A12:F12"/>
    <mergeCell ref="B13:F13"/>
    <mergeCell ref="B14:F14"/>
    <mergeCell ref="B32:F32"/>
    <mergeCell ref="A19:E19"/>
    <mergeCell ref="A48:E48"/>
    <mergeCell ref="A58:E58"/>
  </mergeCells>
  <pageMargins left="0.78740157480314965" right="0.39370078740157483" top="0.59055118110236227" bottom="0.51181102362204722" header="0.31496062992125984" footer="0.31496062992125984"/>
  <pageSetup paperSize="9" scale="98" orientation="portrait" r:id="rId1"/>
  <headerFooter alignWithMargins="0">
    <oddFooter>&amp;L&amp;"Times New Roman,обычный"&amp;8стр.&amp;P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showGridLines="0" showZeros="0" tabSelected="1" view="pageBreakPreview" zoomScaleNormal="85" zoomScaleSheetLayoutView="100" workbookViewId="0">
      <selection activeCell="B69" sqref="B69:F69"/>
    </sheetView>
  </sheetViews>
  <sheetFormatPr defaultColWidth="9" defaultRowHeight="15" x14ac:dyDescent="0.25"/>
  <cols>
    <col min="1" max="1" width="7.5703125" style="63" customWidth="1"/>
    <col min="2" max="2" width="37.140625" style="83" customWidth="1"/>
    <col min="3" max="3" width="7.5703125" style="64" customWidth="1"/>
    <col min="4" max="4" width="10.5703125" style="81" customWidth="1"/>
    <col min="5" max="5" width="7.5703125" style="71" customWidth="1"/>
    <col min="6" max="6" width="10.28515625" style="93" customWidth="1"/>
    <col min="7" max="7" width="12.5703125" style="93" customWidth="1"/>
    <col min="8" max="16384" width="9" style="62"/>
  </cols>
  <sheetData>
    <row r="1" spans="1:7" s="2" customFormat="1" x14ac:dyDescent="0.25">
      <c r="A1" s="56"/>
      <c r="B1" s="82"/>
      <c r="C1" s="76"/>
      <c r="D1" s="76"/>
      <c r="E1" s="114"/>
      <c r="F1" s="115"/>
      <c r="G1" s="86"/>
    </row>
    <row r="2" spans="1:7" s="54" customFormat="1" ht="27.75" x14ac:dyDescent="0.35">
      <c r="A2" s="130"/>
      <c r="B2" s="130"/>
      <c r="C2" s="130"/>
      <c r="D2" s="130"/>
      <c r="E2" s="130"/>
      <c r="F2" s="130"/>
      <c r="G2" s="86"/>
    </row>
    <row r="3" spans="1:7" s="54" customFormat="1" ht="27.75" x14ac:dyDescent="0.35">
      <c r="A3" s="130" t="s">
        <v>236</v>
      </c>
      <c r="B3" s="130"/>
      <c r="C3" s="130"/>
      <c r="D3" s="130"/>
      <c r="E3" s="130"/>
      <c r="F3" s="130"/>
      <c r="G3" s="86"/>
    </row>
    <row r="4" spans="1:7" s="2" customFormat="1" x14ac:dyDescent="0.25">
      <c r="A4" s="136"/>
      <c r="B4" s="136"/>
      <c r="C4" s="136"/>
      <c r="D4" s="136"/>
      <c r="E4" s="136"/>
      <c r="F4" s="136"/>
      <c r="G4" s="86"/>
    </row>
    <row r="5" spans="1:7" s="2" customFormat="1" x14ac:dyDescent="0.25">
      <c r="A5" s="47"/>
      <c r="B5" s="82"/>
      <c r="C5" s="57"/>
      <c r="D5" s="76"/>
      <c r="E5" s="58"/>
      <c r="F5" s="87"/>
      <c r="G5" s="86"/>
    </row>
    <row r="6" spans="1:7" s="2" customFormat="1" x14ac:dyDescent="0.25">
      <c r="A6" s="124" t="s">
        <v>233</v>
      </c>
      <c r="B6" s="124"/>
      <c r="C6" s="124"/>
      <c r="D6" s="124"/>
      <c r="E6" s="124"/>
      <c r="F6" s="124"/>
      <c r="G6" s="88"/>
    </row>
    <row r="7" spans="1:7" s="55" customFormat="1" x14ac:dyDescent="0.25">
      <c r="A7" s="137"/>
      <c r="B7" s="137"/>
      <c r="C7" s="137"/>
      <c r="D7" s="137"/>
      <c r="E7" s="137"/>
      <c r="F7" s="137"/>
      <c r="G7" s="89"/>
    </row>
    <row r="8" spans="1:7" s="55" customFormat="1" x14ac:dyDescent="0.25">
      <c r="A8" s="138"/>
      <c r="B8" s="138"/>
      <c r="C8" s="138"/>
      <c r="D8" s="138"/>
      <c r="E8" s="138"/>
      <c r="F8" s="138"/>
      <c r="G8" s="89"/>
    </row>
    <row r="9" spans="1:7" s="55" customFormat="1" ht="13.9" customHeight="1" x14ac:dyDescent="0.25">
      <c r="A9" s="49" t="s">
        <v>179</v>
      </c>
      <c r="B9" s="50" t="s">
        <v>180</v>
      </c>
      <c r="C9" s="49" t="s">
        <v>4</v>
      </c>
      <c r="D9" s="78" t="s">
        <v>92</v>
      </c>
      <c r="E9" s="49" t="s">
        <v>93</v>
      </c>
      <c r="F9" s="51"/>
      <c r="G9" s="51"/>
    </row>
    <row r="10" spans="1:7" s="55" customFormat="1" x14ac:dyDescent="0.25">
      <c r="A10" s="52" t="s">
        <v>91</v>
      </c>
      <c r="B10" s="52" t="s">
        <v>51</v>
      </c>
      <c r="C10" s="52" t="s">
        <v>49</v>
      </c>
      <c r="D10" s="74" t="s">
        <v>137</v>
      </c>
      <c r="E10" s="74" t="s">
        <v>47</v>
      </c>
      <c r="F10" s="96"/>
      <c r="G10" s="96"/>
    </row>
    <row r="11" spans="1:7" s="55" customFormat="1" x14ac:dyDescent="0.25">
      <c r="A11" s="139"/>
      <c r="B11" s="139"/>
      <c r="C11" s="139"/>
      <c r="D11" s="139"/>
      <c r="E11" s="139"/>
      <c r="F11" s="139"/>
      <c r="G11" s="90"/>
    </row>
    <row r="12" spans="1:7" s="55" customFormat="1" x14ac:dyDescent="0.25">
      <c r="A12" s="77" t="s">
        <v>215</v>
      </c>
      <c r="B12" s="135" t="s">
        <v>216</v>
      </c>
      <c r="C12" s="135"/>
      <c r="D12" s="135"/>
      <c r="E12" s="135"/>
      <c r="F12" s="135"/>
      <c r="G12" s="91"/>
    </row>
    <row r="13" spans="1:7" s="55" customFormat="1" ht="30" x14ac:dyDescent="0.25">
      <c r="A13" s="69"/>
      <c r="B13" s="84" t="s">
        <v>94</v>
      </c>
      <c r="C13" s="75" t="s">
        <v>181</v>
      </c>
      <c r="D13" s="79" t="s">
        <v>95</v>
      </c>
      <c r="E13" s="53" t="s">
        <v>96</v>
      </c>
      <c r="F13" s="112"/>
      <c r="G13" s="112"/>
    </row>
    <row r="14" spans="1:7" s="59" customFormat="1" ht="30" x14ac:dyDescent="0.25">
      <c r="A14" s="67"/>
      <c r="B14" s="85" t="s">
        <v>97</v>
      </c>
      <c r="C14" s="65" t="s">
        <v>181</v>
      </c>
      <c r="D14" s="79" t="s">
        <v>98</v>
      </c>
      <c r="E14" s="68" t="s">
        <v>99</v>
      </c>
      <c r="F14" s="112"/>
      <c r="G14" s="112"/>
    </row>
    <row r="15" spans="1:7" s="60" customFormat="1" ht="45" x14ac:dyDescent="0.25">
      <c r="A15" s="67"/>
      <c r="B15" s="85" t="s">
        <v>100</v>
      </c>
      <c r="C15" s="43" t="s">
        <v>186</v>
      </c>
      <c r="D15" s="79" t="s">
        <v>101</v>
      </c>
      <c r="E15" s="68" t="s">
        <v>102</v>
      </c>
      <c r="F15" s="112"/>
      <c r="G15" s="112"/>
    </row>
    <row r="16" spans="1:7" s="60" customFormat="1" ht="30" x14ac:dyDescent="0.25">
      <c r="A16" s="67"/>
      <c r="B16" s="85" t="s">
        <v>103</v>
      </c>
      <c r="C16" s="65" t="s">
        <v>181</v>
      </c>
      <c r="D16" s="79" t="s">
        <v>104</v>
      </c>
      <c r="E16" s="68" t="s">
        <v>105</v>
      </c>
      <c r="F16" s="112"/>
      <c r="G16" s="112"/>
    </row>
    <row r="17" spans="1:7" s="46" customFormat="1" ht="30" x14ac:dyDescent="0.25">
      <c r="A17" s="67"/>
      <c r="B17" s="85" t="s">
        <v>103</v>
      </c>
      <c r="C17" s="65" t="s">
        <v>181</v>
      </c>
      <c r="D17" s="79" t="s">
        <v>106</v>
      </c>
      <c r="E17" s="68" t="s">
        <v>107</v>
      </c>
      <c r="F17" s="112"/>
      <c r="G17" s="112"/>
    </row>
    <row r="18" spans="1:7" s="42" customFormat="1" ht="30" x14ac:dyDescent="0.25">
      <c r="A18" s="67"/>
      <c r="B18" s="85" t="s">
        <v>108</v>
      </c>
      <c r="C18" s="43" t="s">
        <v>186</v>
      </c>
      <c r="D18" s="79" t="s">
        <v>109</v>
      </c>
      <c r="E18" s="68" t="s">
        <v>110</v>
      </c>
      <c r="F18" s="112"/>
      <c r="G18" s="112"/>
    </row>
    <row r="19" spans="1:7" s="61" customFormat="1" ht="18" x14ac:dyDescent="0.25">
      <c r="A19" s="67"/>
      <c r="B19" s="85" t="s">
        <v>211</v>
      </c>
      <c r="C19" s="43" t="s">
        <v>186</v>
      </c>
      <c r="D19" s="79" t="s">
        <v>111</v>
      </c>
      <c r="E19" s="68" t="s">
        <v>112</v>
      </c>
      <c r="F19" s="112"/>
      <c r="G19" s="112"/>
    </row>
    <row r="20" spans="1:7" s="73" customFormat="1" x14ac:dyDescent="0.25">
      <c r="A20" s="67"/>
      <c r="B20" s="85" t="s">
        <v>212</v>
      </c>
      <c r="C20" s="65" t="s">
        <v>43</v>
      </c>
      <c r="D20" s="79"/>
      <c r="E20" s="68" t="s">
        <v>51</v>
      </c>
      <c r="F20" s="112"/>
      <c r="G20" s="112"/>
    </row>
    <row r="21" spans="1:7" x14ac:dyDescent="0.25">
      <c r="A21" s="67"/>
      <c r="B21" s="85" t="s">
        <v>113</v>
      </c>
      <c r="C21" s="65" t="s">
        <v>181</v>
      </c>
      <c r="D21" s="79" t="s">
        <v>114</v>
      </c>
      <c r="E21" s="68" t="s">
        <v>115</v>
      </c>
      <c r="F21" s="112"/>
      <c r="G21" s="112"/>
    </row>
    <row r="22" spans="1:7" x14ac:dyDescent="0.25">
      <c r="A22" s="67"/>
      <c r="B22" s="85" t="s">
        <v>116</v>
      </c>
      <c r="C22" s="65" t="s">
        <v>181</v>
      </c>
      <c r="D22" s="79" t="s">
        <v>117</v>
      </c>
      <c r="E22" s="68" t="s">
        <v>118</v>
      </c>
      <c r="F22" s="112"/>
      <c r="G22" s="112"/>
    </row>
    <row r="23" spans="1:7" x14ac:dyDescent="0.25">
      <c r="A23" s="67"/>
      <c r="B23" s="85" t="s">
        <v>119</v>
      </c>
      <c r="C23" s="65" t="s">
        <v>181</v>
      </c>
      <c r="D23" s="79" t="s">
        <v>117</v>
      </c>
      <c r="E23" s="68" t="s">
        <v>120</v>
      </c>
      <c r="F23" s="112"/>
      <c r="G23" s="112"/>
    </row>
    <row r="24" spans="1:7" x14ac:dyDescent="0.25">
      <c r="A24" s="67"/>
      <c r="B24" s="85" t="s">
        <v>121</v>
      </c>
      <c r="C24" s="65" t="s">
        <v>181</v>
      </c>
      <c r="D24" s="79" t="s">
        <v>114</v>
      </c>
      <c r="E24" s="68" t="s">
        <v>122</v>
      </c>
      <c r="F24" s="112"/>
      <c r="G24" s="112"/>
    </row>
    <row r="25" spans="1:7" x14ac:dyDescent="0.2">
      <c r="A25" s="67"/>
      <c r="B25" s="140"/>
      <c r="C25" s="140"/>
      <c r="D25" s="140"/>
      <c r="E25" s="140"/>
      <c r="F25" s="140"/>
      <c r="G25" s="91">
        <f>SUM(G13:G24)*1.1</f>
        <v>0</v>
      </c>
    </row>
    <row r="26" spans="1:7" ht="14.25" x14ac:dyDescent="0.2">
      <c r="A26" s="77" t="s">
        <v>217</v>
      </c>
      <c r="B26" s="135" t="s">
        <v>218</v>
      </c>
      <c r="C26" s="135"/>
      <c r="D26" s="135"/>
      <c r="E26" s="135"/>
      <c r="F26" s="135"/>
      <c r="G26" s="91"/>
    </row>
    <row r="27" spans="1:7" x14ac:dyDescent="0.25">
      <c r="A27" s="67"/>
      <c r="B27" s="85" t="s">
        <v>123</v>
      </c>
      <c r="C27" s="65" t="s">
        <v>181</v>
      </c>
      <c r="D27" s="79" t="s">
        <v>117</v>
      </c>
      <c r="E27" s="68" t="s">
        <v>124</v>
      </c>
      <c r="F27" s="112"/>
      <c r="G27" s="112"/>
    </row>
    <row r="28" spans="1:7" x14ac:dyDescent="0.25">
      <c r="A28" s="67"/>
      <c r="B28" s="85" t="s">
        <v>125</v>
      </c>
      <c r="C28" s="65" t="s">
        <v>181</v>
      </c>
      <c r="D28" s="79" t="s">
        <v>117</v>
      </c>
      <c r="E28" s="68" t="s">
        <v>126</v>
      </c>
      <c r="F28" s="112"/>
      <c r="G28" s="112"/>
    </row>
    <row r="29" spans="1:7" x14ac:dyDescent="0.25">
      <c r="A29" s="67"/>
      <c r="B29" s="85" t="s">
        <v>127</v>
      </c>
      <c r="C29" s="65" t="s">
        <v>181</v>
      </c>
      <c r="D29" s="79" t="s">
        <v>117</v>
      </c>
      <c r="E29" s="68" t="s">
        <v>128</v>
      </c>
      <c r="F29" s="112"/>
      <c r="G29" s="112"/>
    </row>
    <row r="30" spans="1:7" ht="30" x14ac:dyDescent="0.25">
      <c r="A30" s="67"/>
      <c r="B30" s="85" t="s">
        <v>103</v>
      </c>
      <c r="C30" s="65" t="s">
        <v>181</v>
      </c>
      <c r="D30" s="79" t="s">
        <v>129</v>
      </c>
      <c r="E30" s="68" t="s">
        <v>130</v>
      </c>
      <c r="F30" s="112"/>
      <c r="G30" s="112"/>
    </row>
    <row r="31" spans="1:7" x14ac:dyDescent="0.2">
      <c r="A31" s="67"/>
      <c r="B31" s="140"/>
      <c r="C31" s="140"/>
      <c r="D31" s="140"/>
      <c r="E31" s="140"/>
      <c r="F31" s="140"/>
      <c r="G31" s="91">
        <f>SUM(G27:G30)*1.1</f>
        <v>0</v>
      </c>
    </row>
    <row r="32" spans="1:7" x14ac:dyDescent="0.2">
      <c r="A32" s="77" t="s">
        <v>219</v>
      </c>
      <c r="B32" s="135" t="s">
        <v>220</v>
      </c>
      <c r="C32" s="135"/>
      <c r="D32" s="135"/>
      <c r="E32" s="135"/>
      <c r="F32" s="135"/>
      <c r="G32" s="72"/>
    </row>
    <row r="33" spans="1:8" ht="18" x14ac:dyDescent="0.25">
      <c r="A33" s="67"/>
      <c r="B33" s="85" t="s">
        <v>131</v>
      </c>
      <c r="C33" s="43" t="s">
        <v>186</v>
      </c>
      <c r="D33" s="79" t="s">
        <v>114</v>
      </c>
      <c r="E33" s="68" t="s">
        <v>132</v>
      </c>
      <c r="F33" s="112"/>
      <c r="G33" s="112"/>
    </row>
    <row r="34" spans="1:8" s="73" customFormat="1" x14ac:dyDescent="0.2">
      <c r="A34" s="67"/>
      <c r="B34" s="140"/>
      <c r="C34" s="140"/>
      <c r="D34" s="140"/>
      <c r="E34" s="140"/>
      <c r="F34" s="140"/>
      <c r="G34" s="91">
        <f>SUM(G33)</f>
        <v>0</v>
      </c>
    </row>
    <row r="35" spans="1:8" x14ac:dyDescent="0.2">
      <c r="A35" s="77" t="s">
        <v>221</v>
      </c>
      <c r="B35" s="135" t="s">
        <v>222</v>
      </c>
      <c r="C35" s="135"/>
      <c r="D35" s="135"/>
      <c r="E35" s="135"/>
      <c r="F35" s="135"/>
      <c r="G35" s="72"/>
    </row>
    <row r="36" spans="1:8" x14ac:dyDescent="0.25">
      <c r="A36" s="67"/>
      <c r="B36" s="85" t="s">
        <v>133</v>
      </c>
      <c r="C36" s="65" t="s">
        <v>43</v>
      </c>
      <c r="D36" s="79" t="s">
        <v>134</v>
      </c>
      <c r="E36" s="68" t="s">
        <v>91</v>
      </c>
      <c r="F36" s="112"/>
      <c r="G36" s="112"/>
    </row>
    <row r="37" spans="1:8" x14ac:dyDescent="0.2">
      <c r="A37" s="67"/>
      <c r="B37" s="140"/>
      <c r="C37" s="140"/>
      <c r="D37" s="140"/>
      <c r="E37" s="140"/>
      <c r="F37" s="140"/>
      <c r="G37" s="91">
        <f>SUM(G36)</f>
        <v>0</v>
      </c>
    </row>
    <row r="38" spans="1:8" x14ac:dyDescent="0.2">
      <c r="A38" s="77" t="s">
        <v>223</v>
      </c>
      <c r="B38" s="135" t="s">
        <v>224</v>
      </c>
      <c r="C38" s="135"/>
      <c r="D38" s="135"/>
      <c r="E38" s="135"/>
      <c r="F38" s="135"/>
      <c r="G38" s="72"/>
    </row>
    <row r="39" spans="1:8" x14ac:dyDescent="0.25">
      <c r="A39" s="67"/>
      <c r="B39" s="85" t="s">
        <v>135</v>
      </c>
      <c r="C39" s="65" t="s">
        <v>43</v>
      </c>
      <c r="D39" s="79" t="s">
        <v>136</v>
      </c>
      <c r="E39" s="68" t="s">
        <v>137</v>
      </c>
      <c r="F39" s="112"/>
      <c r="G39" s="112"/>
    </row>
    <row r="40" spans="1:8" x14ac:dyDescent="0.25">
      <c r="A40" s="67"/>
      <c r="B40" s="85" t="s">
        <v>225</v>
      </c>
      <c r="C40" s="65" t="s">
        <v>43</v>
      </c>
      <c r="D40" s="117" t="s">
        <v>266</v>
      </c>
      <c r="E40" s="68" t="s">
        <v>137</v>
      </c>
      <c r="F40" s="112"/>
      <c r="G40" s="112"/>
    </row>
    <row r="41" spans="1:8" x14ac:dyDescent="0.2">
      <c r="A41" s="67"/>
      <c r="B41" s="140"/>
      <c r="C41" s="140"/>
      <c r="D41" s="140"/>
      <c r="E41" s="140"/>
      <c r="F41" s="140"/>
      <c r="G41" s="91">
        <f>SUM(G39:G40)</f>
        <v>0</v>
      </c>
    </row>
    <row r="42" spans="1:8" x14ac:dyDescent="0.2">
      <c r="A42" s="77" t="s">
        <v>226</v>
      </c>
      <c r="B42" s="135" t="s">
        <v>227</v>
      </c>
      <c r="C42" s="135"/>
      <c r="D42" s="135"/>
      <c r="E42" s="135"/>
      <c r="F42" s="135"/>
      <c r="G42" s="72"/>
    </row>
    <row r="43" spans="1:8" x14ac:dyDescent="0.25">
      <c r="A43" s="67"/>
      <c r="B43" s="85" t="s">
        <v>138</v>
      </c>
      <c r="C43" s="65" t="s">
        <v>43</v>
      </c>
      <c r="D43" s="79"/>
      <c r="E43" s="68" t="s">
        <v>137</v>
      </c>
      <c r="F43" s="112"/>
      <c r="G43" s="112"/>
    </row>
    <row r="44" spans="1:8" ht="30" x14ac:dyDescent="0.25">
      <c r="A44" s="67"/>
      <c r="B44" s="85" t="s">
        <v>139</v>
      </c>
      <c r="C44" s="65" t="s">
        <v>43</v>
      </c>
      <c r="D44" s="79" t="s">
        <v>140</v>
      </c>
      <c r="E44" s="68" t="s">
        <v>137</v>
      </c>
      <c r="F44" s="112"/>
      <c r="G44" s="112"/>
    </row>
    <row r="45" spans="1:8" x14ac:dyDescent="0.25">
      <c r="A45" s="67"/>
      <c r="B45" s="85" t="s">
        <v>213</v>
      </c>
      <c r="C45" s="65" t="s">
        <v>43</v>
      </c>
      <c r="D45" s="79" t="s">
        <v>214</v>
      </c>
      <c r="E45" s="68" t="s">
        <v>137</v>
      </c>
      <c r="F45" s="112"/>
      <c r="G45" s="112"/>
    </row>
    <row r="46" spans="1:8" ht="45" x14ac:dyDescent="0.25">
      <c r="A46" s="67"/>
      <c r="B46" s="85" t="s">
        <v>141</v>
      </c>
      <c r="C46" s="65" t="s">
        <v>181</v>
      </c>
      <c r="D46" s="79" t="s">
        <v>142</v>
      </c>
      <c r="E46" s="68" t="s">
        <v>143</v>
      </c>
      <c r="F46" s="112"/>
      <c r="G46" s="112"/>
    </row>
    <row r="47" spans="1:8" x14ac:dyDescent="0.2">
      <c r="A47" s="67"/>
      <c r="B47" s="140"/>
      <c r="C47" s="140"/>
      <c r="D47" s="140"/>
      <c r="E47" s="140"/>
      <c r="F47" s="140"/>
      <c r="G47" s="91">
        <f>SUM(G43:G46)</f>
        <v>0</v>
      </c>
    </row>
    <row r="48" spans="1:8" x14ac:dyDescent="0.2">
      <c r="A48" s="77" t="s">
        <v>229</v>
      </c>
      <c r="B48" s="135" t="s">
        <v>228</v>
      </c>
      <c r="C48" s="135"/>
      <c r="D48" s="135"/>
      <c r="E48" s="135"/>
      <c r="F48" s="135"/>
      <c r="G48" s="72"/>
      <c r="H48" s="62">
        <f>E40*F40</f>
        <v>0</v>
      </c>
    </row>
    <row r="49" spans="1:7" x14ac:dyDescent="0.25">
      <c r="A49" s="67"/>
      <c r="B49" s="118" t="s">
        <v>292</v>
      </c>
      <c r="C49" s="65" t="s">
        <v>43</v>
      </c>
      <c r="D49" s="79" t="s">
        <v>144</v>
      </c>
      <c r="E49" s="68" t="s">
        <v>91</v>
      </c>
      <c r="F49" s="112"/>
      <c r="G49" s="112"/>
    </row>
    <row r="50" spans="1:7" x14ac:dyDescent="0.25">
      <c r="A50" s="67"/>
      <c r="B50" s="118" t="s">
        <v>279</v>
      </c>
      <c r="C50" s="65" t="s">
        <v>43</v>
      </c>
      <c r="D50" s="79" t="s">
        <v>114</v>
      </c>
      <c r="E50" s="68" t="s">
        <v>51</v>
      </c>
      <c r="F50" s="112"/>
      <c r="G50" s="112"/>
    </row>
    <row r="51" spans="1:7" ht="30" x14ac:dyDescent="0.25">
      <c r="A51" s="67"/>
      <c r="B51" s="118" t="s">
        <v>293</v>
      </c>
      <c r="C51" s="65" t="s">
        <v>43</v>
      </c>
      <c r="D51" s="79" t="s">
        <v>145</v>
      </c>
      <c r="E51" s="68" t="s">
        <v>91</v>
      </c>
      <c r="F51" s="112"/>
      <c r="G51" s="112"/>
    </row>
    <row r="52" spans="1:7" x14ac:dyDescent="0.25">
      <c r="A52" s="67"/>
      <c r="B52" s="118" t="s">
        <v>294</v>
      </c>
      <c r="C52" s="146" t="s">
        <v>181</v>
      </c>
      <c r="D52" s="79"/>
      <c r="E52" s="68">
        <v>12</v>
      </c>
      <c r="F52" s="112"/>
      <c r="G52" s="112"/>
    </row>
    <row r="53" spans="1:7" x14ac:dyDescent="0.2">
      <c r="A53" s="67"/>
      <c r="B53" s="140"/>
      <c r="C53" s="140"/>
      <c r="D53" s="140"/>
      <c r="E53" s="140"/>
      <c r="F53" s="140"/>
      <c r="G53" s="91">
        <f>SUM(G49:G52)</f>
        <v>0</v>
      </c>
    </row>
    <row r="54" spans="1:7" x14ac:dyDescent="0.2">
      <c r="A54" s="77" t="s">
        <v>230</v>
      </c>
      <c r="B54" s="135" t="s">
        <v>231</v>
      </c>
      <c r="C54" s="135"/>
      <c r="D54" s="135"/>
      <c r="E54" s="135"/>
      <c r="F54" s="135"/>
      <c r="G54" s="72"/>
    </row>
    <row r="55" spans="1:7" x14ac:dyDescent="0.25">
      <c r="A55" s="67"/>
      <c r="B55" s="85" t="s">
        <v>63</v>
      </c>
      <c r="C55" s="65" t="s">
        <v>43</v>
      </c>
      <c r="D55" s="79"/>
      <c r="E55" s="68" t="s">
        <v>91</v>
      </c>
      <c r="F55" s="112"/>
      <c r="G55" s="112"/>
    </row>
    <row r="56" spans="1:7" x14ac:dyDescent="0.25">
      <c r="A56" s="67"/>
      <c r="B56" s="84" t="s">
        <v>146</v>
      </c>
      <c r="C56" s="65" t="s">
        <v>43</v>
      </c>
      <c r="D56" s="117" t="s">
        <v>267</v>
      </c>
      <c r="E56" s="68" t="s">
        <v>49</v>
      </c>
      <c r="F56" s="112"/>
      <c r="G56" s="112"/>
    </row>
    <row r="57" spans="1:7" x14ac:dyDescent="0.25">
      <c r="A57" s="67"/>
      <c r="B57" s="84" t="s">
        <v>147</v>
      </c>
      <c r="C57" s="65" t="s">
        <v>43</v>
      </c>
      <c r="D57" s="79"/>
      <c r="E57" s="68" t="s">
        <v>91</v>
      </c>
      <c r="F57" s="112"/>
      <c r="G57" s="112"/>
    </row>
    <row r="58" spans="1:7" ht="18" x14ac:dyDescent="0.25">
      <c r="A58" s="67"/>
      <c r="B58" s="84" t="s">
        <v>148</v>
      </c>
      <c r="C58" s="43" t="s">
        <v>186</v>
      </c>
      <c r="D58" s="79"/>
      <c r="E58" s="68" t="s">
        <v>61</v>
      </c>
      <c r="F58" s="112"/>
      <c r="G58" s="112"/>
    </row>
    <row r="59" spans="1:7" x14ac:dyDescent="0.25">
      <c r="A59" s="67"/>
      <c r="B59" s="84" t="s">
        <v>149</v>
      </c>
      <c r="C59" s="65" t="s">
        <v>43</v>
      </c>
      <c r="D59" s="79"/>
      <c r="E59" s="68" t="s">
        <v>150</v>
      </c>
      <c r="F59" s="112"/>
      <c r="G59" s="112"/>
    </row>
    <row r="60" spans="1:7" x14ac:dyDescent="0.25">
      <c r="A60" s="67"/>
      <c r="B60" s="84" t="s">
        <v>44</v>
      </c>
      <c r="C60" s="65" t="s">
        <v>26</v>
      </c>
      <c r="D60" s="79"/>
      <c r="E60" s="68">
        <v>3.1</v>
      </c>
      <c r="F60" s="112"/>
      <c r="G60" s="112"/>
    </row>
    <row r="61" spans="1:7" x14ac:dyDescent="0.25">
      <c r="A61" s="67"/>
      <c r="B61" s="84" t="s">
        <v>151</v>
      </c>
      <c r="C61" s="65" t="s">
        <v>40</v>
      </c>
      <c r="D61" s="79"/>
      <c r="E61" s="68" t="s">
        <v>152</v>
      </c>
      <c r="F61" s="112"/>
      <c r="G61" s="112"/>
    </row>
    <row r="62" spans="1:7" ht="30" x14ac:dyDescent="0.25">
      <c r="A62" s="67"/>
      <c r="B62" s="118" t="s">
        <v>260</v>
      </c>
      <c r="C62" s="65" t="s">
        <v>40</v>
      </c>
      <c r="D62" s="79"/>
      <c r="E62" s="68" t="s">
        <v>153</v>
      </c>
      <c r="F62" s="112"/>
      <c r="G62" s="112"/>
    </row>
    <row r="63" spans="1:7" ht="30" x14ac:dyDescent="0.25">
      <c r="A63" s="67"/>
      <c r="B63" s="118" t="s">
        <v>261</v>
      </c>
      <c r="C63" s="65" t="s">
        <v>90</v>
      </c>
      <c r="D63" s="79"/>
      <c r="E63" s="68" t="s">
        <v>153</v>
      </c>
      <c r="F63" s="112"/>
      <c r="G63" s="112"/>
    </row>
    <row r="64" spans="1:7" ht="30" x14ac:dyDescent="0.25">
      <c r="A64" s="67"/>
      <c r="B64" s="118" t="s">
        <v>262</v>
      </c>
      <c r="C64" s="65" t="s">
        <v>40</v>
      </c>
      <c r="D64" s="79"/>
      <c r="E64" s="68" t="s">
        <v>91</v>
      </c>
      <c r="F64" s="112"/>
      <c r="G64" s="112"/>
    </row>
    <row r="65" spans="1:7" ht="30" x14ac:dyDescent="0.25">
      <c r="A65" s="67"/>
      <c r="B65" s="118" t="s">
        <v>263</v>
      </c>
      <c r="C65" s="65" t="s">
        <v>90</v>
      </c>
      <c r="D65" s="79"/>
      <c r="E65" s="68" t="s">
        <v>52</v>
      </c>
      <c r="F65" s="112"/>
      <c r="G65" s="112"/>
    </row>
    <row r="66" spans="1:7" ht="30" x14ac:dyDescent="0.25">
      <c r="A66" s="67"/>
      <c r="B66" s="118" t="s">
        <v>245</v>
      </c>
      <c r="C66" s="65" t="s">
        <v>40</v>
      </c>
      <c r="D66" s="79"/>
      <c r="E66" s="68" t="s">
        <v>153</v>
      </c>
      <c r="F66" s="112"/>
      <c r="G66" s="112"/>
    </row>
    <row r="67" spans="1:7" ht="18" x14ac:dyDescent="0.25">
      <c r="A67" s="67"/>
      <c r="B67" s="85" t="s">
        <v>154</v>
      </c>
      <c r="C67" s="43" t="s">
        <v>186</v>
      </c>
      <c r="D67" s="79"/>
      <c r="E67" s="68" t="s">
        <v>155</v>
      </c>
      <c r="F67" s="112"/>
      <c r="G67" s="112"/>
    </row>
    <row r="68" spans="1:7" ht="30" x14ac:dyDescent="0.25">
      <c r="A68" s="67"/>
      <c r="B68" s="118" t="s">
        <v>295</v>
      </c>
      <c r="C68" s="65" t="s">
        <v>37</v>
      </c>
      <c r="D68" s="79"/>
      <c r="E68" s="68" t="s">
        <v>51</v>
      </c>
      <c r="F68" s="112"/>
      <c r="G68" s="112"/>
    </row>
    <row r="69" spans="1:7" x14ac:dyDescent="0.2">
      <c r="A69" s="67"/>
      <c r="B69" s="140"/>
      <c r="C69" s="140"/>
      <c r="D69" s="140"/>
      <c r="E69" s="140"/>
      <c r="F69" s="140"/>
      <c r="G69" s="91">
        <f>SUM(G55:G68)</f>
        <v>0</v>
      </c>
    </row>
    <row r="70" spans="1:7" ht="15.75" x14ac:dyDescent="0.25">
      <c r="A70" s="142"/>
      <c r="B70" s="142"/>
      <c r="C70" s="142"/>
      <c r="D70" s="142"/>
      <c r="E70" s="142"/>
      <c r="F70" s="142"/>
      <c r="G70" s="94">
        <f>G25+G31+G34+G37+G41+G47+G53+G69</f>
        <v>0</v>
      </c>
    </row>
    <row r="71" spans="1:7" x14ac:dyDescent="0.2">
      <c r="A71" s="140"/>
      <c r="B71" s="142"/>
      <c r="C71" s="142"/>
      <c r="D71" s="142"/>
      <c r="E71" s="142"/>
      <c r="F71" s="142"/>
      <c r="G71" s="91">
        <f>G$70*25%</f>
        <v>0</v>
      </c>
    </row>
    <row r="72" spans="1:7" x14ac:dyDescent="0.2">
      <c r="A72" s="142"/>
      <c r="B72" s="142"/>
      <c r="C72" s="142"/>
      <c r="D72" s="142"/>
      <c r="E72" s="142"/>
      <c r="F72" s="142"/>
      <c r="G72" s="91">
        <f>G$70*8%</f>
        <v>0</v>
      </c>
    </row>
    <row r="73" spans="1:7" x14ac:dyDescent="0.2">
      <c r="A73" s="142"/>
      <c r="B73" s="142"/>
      <c r="C73" s="142"/>
      <c r="D73" s="142"/>
      <c r="E73" s="142"/>
      <c r="F73" s="142"/>
      <c r="G73" s="91">
        <f>G$70*6%</f>
        <v>0</v>
      </c>
    </row>
    <row r="74" spans="1:7" ht="15.75" x14ac:dyDescent="0.25">
      <c r="A74" s="142"/>
      <c r="B74" s="142"/>
      <c r="C74" s="142"/>
      <c r="D74" s="142"/>
      <c r="E74" s="142"/>
      <c r="F74" s="142"/>
      <c r="G74" s="94">
        <f>SUM(G70:G73)</f>
        <v>0</v>
      </c>
    </row>
    <row r="75" spans="1:7" x14ac:dyDescent="0.25">
      <c r="A75" s="70"/>
      <c r="C75" s="66"/>
      <c r="D75" s="80"/>
      <c r="F75" s="92"/>
      <c r="G75" s="92"/>
    </row>
    <row r="78" spans="1:7" x14ac:dyDescent="0.25">
      <c r="A78" s="141"/>
      <c r="B78" s="141"/>
      <c r="C78" s="26"/>
      <c r="D78" s="20"/>
      <c r="E78" s="141"/>
      <c r="F78" s="141"/>
      <c r="G78" s="8"/>
    </row>
    <row r="86" spans="1:7" s="8" customFormat="1" x14ac:dyDescent="0.25">
      <c r="A86" s="63"/>
      <c r="B86" s="83"/>
      <c r="C86" s="64"/>
      <c r="D86" s="81"/>
      <c r="E86" s="71"/>
      <c r="F86" s="93"/>
      <c r="G86" s="93"/>
    </row>
  </sheetData>
  <mergeCells count="30">
    <mergeCell ref="A78:B78"/>
    <mergeCell ref="E78:F78"/>
    <mergeCell ref="B47:F47"/>
    <mergeCell ref="B53:F53"/>
    <mergeCell ref="B69:F69"/>
    <mergeCell ref="A70:F70"/>
    <mergeCell ref="A71:F71"/>
    <mergeCell ref="A72:F72"/>
    <mergeCell ref="A73:F73"/>
    <mergeCell ref="A74:F74"/>
    <mergeCell ref="B42:F42"/>
    <mergeCell ref="B48:F48"/>
    <mergeCell ref="B54:F54"/>
    <mergeCell ref="B34:F34"/>
    <mergeCell ref="B37:F37"/>
    <mergeCell ref="B41:F41"/>
    <mergeCell ref="B32:F32"/>
    <mergeCell ref="B35:F35"/>
    <mergeCell ref="B38:F38"/>
    <mergeCell ref="B25:F25"/>
    <mergeCell ref="B31:F31"/>
    <mergeCell ref="A2:F2"/>
    <mergeCell ref="B12:F12"/>
    <mergeCell ref="B26:F26"/>
    <mergeCell ref="A3:F3"/>
    <mergeCell ref="A4:F4"/>
    <mergeCell ref="A6:F6"/>
    <mergeCell ref="A7:F7"/>
    <mergeCell ref="A8:F8"/>
    <mergeCell ref="A11:F11"/>
  </mergeCells>
  <pageMargins left="0.70866141732283472" right="0.38" top="0.54" bottom="0.54" header="0.31496062992125984" footer="0.31496062992125984"/>
  <pageSetup paperSize="9" orientation="portrait" r:id="rId1"/>
  <headerFooter>
    <oddFooter>&amp;L&amp;"Times New Roman,обычный"&amp;8стр.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СПА и коридор</vt:lpstr>
      <vt:lpstr>ХАМАМ</vt:lpstr>
      <vt:lpstr>САУНА</vt:lpstr>
      <vt:lpstr>САУНА!Заголовки_для_печати</vt:lpstr>
      <vt:lpstr>'СПА и коридор'!Заголовки_для_печати</vt:lpstr>
      <vt:lpstr>ХАМАМ!Заголовки_для_печати</vt:lpstr>
      <vt:lpstr>САУНА!Область_печати</vt:lpstr>
      <vt:lpstr>'СПА и коридор'!Область_печати</vt:lpstr>
      <vt:lpstr>ХАМАМ!Область_печати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Radovan</dc:creator>
  <cp:lastModifiedBy>Filippov Pavel</cp:lastModifiedBy>
  <cp:lastPrinted>2016-06-08T23:30:47Z</cp:lastPrinted>
  <dcterms:created xsi:type="dcterms:W3CDTF">2016-06-08T08:14:31Z</dcterms:created>
  <dcterms:modified xsi:type="dcterms:W3CDTF">2016-07-20T14:49:08Z</dcterms:modified>
</cp:coreProperties>
</file>