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ЭтаКнига"/>
  <bookViews>
    <workbookView xWindow="0" yWindow="0" windowWidth="28800" windowHeight="12435" tabRatio="771"/>
  </bookViews>
  <sheets>
    <sheet name="ССР" sheetId="8" r:id="rId1"/>
  </sheets>
  <definedNames>
    <definedName name="_xlnm.Print_Titles" localSheetId="0">ССР!$20:$20</definedName>
    <definedName name="_xlnm.Print_Area" localSheetId="0">ССР!$A$1:$L$45</definedName>
  </definedNames>
  <calcPr calcId="145621"/>
</workbook>
</file>

<file path=xl/calcChain.xml><?xml version="1.0" encoding="utf-8"?>
<calcChain xmlns="http://schemas.openxmlformats.org/spreadsheetml/2006/main">
  <c r="L34" i="8" l="1"/>
  <c r="K34" i="8"/>
  <c r="L33" i="8"/>
  <c r="L29" i="8"/>
  <c r="K29" i="8"/>
  <c r="F31" i="8" l="1"/>
  <c r="E31" i="8"/>
  <c r="D31" i="8"/>
  <c r="I29" i="8"/>
  <c r="H29" i="8"/>
  <c r="D29" i="8"/>
  <c r="D32" i="8" l="1"/>
  <c r="E32" i="8"/>
  <c r="F32" i="8"/>
  <c r="G32" i="8"/>
  <c r="H31" i="8"/>
  <c r="K31" i="8" s="1"/>
  <c r="D33" i="8" l="1"/>
  <c r="D34" i="8" s="1"/>
  <c r="H32" i="8"/>
  <c r="E29" i="8"/>
  <c r="F29" i="8"/>
  <c r="G29" i="8"/>
  <c r="K32" i="8" l="1"/>
  <c r="K33" i="8" s="1"/>
  <c r="H33" i="8"/>
  <c r="H34" i="8" s="1"/>
  <c r="E33" i="8"/>
  <c r="E34" i="8" s="1"/>
  <c r="F33" i="8"/>
  <c r="F34" i="8" s="1"/>
  <c r="G33" i="8"/>
  <c r="G34" i="8" s="1"/>
</calcChain>
</file>

<file path=xl/comments1.xml><?xml version="1.0" encoding="utf-8"?>
<comments xmlns="http://schemas.openxmlformats.org/spreadsheetml/2006/main">
  <authors>
    <author>Алексей</author>
    <author>nsavkin</author>
    <author>Alex</author>
  </authors>
  <commentList>
    <comment ref="C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C11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
</t>
        </r>
      </text>
    </comment>
    <comment ref="B1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102 значение&gt;</t>
        </r>
      </text>
    </comment>
    <comment ref="A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п.п.&gt;</t>
        </r>
      </text>
    </comment>
    <comment ref="B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СводРасч::&lt;Номер сметного расчета&gt;</t>
        </r>
      </text>
    </comment>
    <comment ref="C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СводРасч::&lt;Наименование работ и затрат (глав, объектов)&gt;</t>
        </r>
      </text>
    </comment>
    <comment ref="D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СводРасч::&lt;Строительные работы&gt;</t>
        </r>
      </text>
    </comment>
    <comment ref="E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СводРасч::&lt;Монтажные работы&gt;</t>
        </r>
      </text>
    </comment>
    <comment ref="F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СводРасч::&lt;Оборудование, мебель, инвентарь&gt;</t>
        </r>
      </text>
    </comment>
    <comment ref="G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СводРасч::&lt;Прочее&gt;</t>
        </r>
      </text>
    </comment>
    <comment ref="H2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СводРасч::&lt;Всего&gt;</t>
        </r>
      </text>
    </comment>
    <comment ref="D3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350 значение&gt;</t>
        </r>
      </text>
    </comment>
    <comment ref="D4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360 значение&gt;</t>
        </r>
      </text>
    </comment>
    <comment ref="D4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380 значение&gt;</t>
        </r>
      </text>
    </comment>
    <comment ref="D4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Хвост::&lt;подпись 230 атрибут 970 значение&gt;</t>
        </r>
      </text>
    </comment>
  </commentList>
</comments>
</file>

<file path=xl/sharedStrings.xml><?xml version="1.0" encoding="utf-8"?>
<sst xmlns="http://schemas.openxmlformats.org/spreadsheetml/2006/main" count="58" uniqueCount="54">
  <si>
    <t>Форма № 1</t>
  </si>
  <si>
    <t xml:space="preserve">Заказчик </t>
  </si>
  <si>
    <t>(наименование организации)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</si>
  <si>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</si>
  <si>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</si>
  <si>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</si>
  <si>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</si>
  <si>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</si>
  <si>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</si>
  <si>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строительных работ</t>
  </si>
  <si>
    <t>монтажных работ</t>
  </si>
  <si>
    <t>оборудования, мебели, инвентаря</t>
  </si>
  <si>
    <t>прочих</t>
  </si>
  <si>
    <t xml:space="preserve">Руководитель проектной организации </t>
  </si>
  <si>
    <t>[подпись (инициалы, фамилия)]</t>
  </si>
  <si>
    <t>Главный инженер проекта</t>
  </si>
  <si>
    <t>Начальник</t>
  </si>
  <si>
    <t>Заказчик</t>
  </si>
  <si>
    <t>[должность, подпись (инициалы, фамилия)]</t>
  </si>
  <si>
    <t>(наименование)                    [подпись (инициалы, фамилия)]</t>
  </si>
  <si>
    <t>"Утвержден" «    »________________2019 г.</t>
  </si>
  <si>
    <t>«    »________________2019 г.</t>
  </si>
  <si>
    <t>02-07-01</t>
  </si>
  <si>
    <t>02-07-02</t>
  </si>
  <si>
    <t>Ребрендинг.Фасад Гостиницы № 7 «Горки Арт». Устройство монолитных проемов.</t>
  </si>
  <si>
    <t>02-07-03</t>
  </si>
  <si>
    <t>Ребрендинг. Гостиница №7. Система теплоснабжения.</t>
  </si>
  <si>
    <t>02-07-04</t>
  </si>
  <si>
    <t>02-07-05</t>
  </si>
  <si>
    <t>02-07-06</t>
  </si>
  <si>
    <t/>
  </si>
  <si>
    <t>КП ООО "АрхиГрад"</t>
  </si>
  <si>
    <t>Гостиница №7. Разработка проектной документации по устройству дверных проемов в монолитных ж/б стенах.</t>
  </si>
  <si>
    <t>Всесезонный курорт "Горки Город"</t>
  </si>
  <si>
    <t xml:space="preserve"> ОБЪЕКТНЫЙ СМЕТНЫЙ РАСЧЕТ №  07-01</t>
  </si>
  <si>
    <t>Ребрендинг. Гостиница №7 . Строительно-монтажные работы.</t>
  </si>
  <si>
    <t>Гостиница № 7. Ребрендинг. Электро-монтажные работы</t>
  </si>
  <si>
    <t>Ребрендинг. Гостиница №7. Теплоснабжение</t>
  </si>
  <si>
    <t>Ребрендинг.Гостиница № 7. Конференц-зал. Ремонт раздвижных перегородок с внешней отделкой.</t>
  </si>
  <si>
    <t>Ребрендинг. Гостиница № 7. Проход</t>
  </si>
  <si>
    <t>Форма № 3</t>
  </si>
  <si>
    <t>Средства на оплату труда, руб.</t>
  </si>
  <si>
    <t>Показатели единичной стоимости</t>
  </si>
  <si>
    <t>Локальные сметы (расчеты)</t>
  </si>
  <si>
    <t>Итого "Локальные сметы (расчеты)"</t>
  </si>
  <si>
    <t>Прочие работы и затраты</t>
  </si>
  <si>
    <t>Итого "Прочие работы и затраты"</t>
  </si>
  <si>
    <t>Итого с учетом "Прочие работы и затраты"</t>
  </si>
  <si>
    <t>Итого по объектной смете</t>
  </si>
  <si>
    <t>02-07-07</t>
  </si>
  <si>
    <t>Составлена в ценах по состоянию на 1 кв. 2019 г.</t>
  </si>
  <si>
    <t>Гостиница № 7. ПТО (УСН)</t>
  </si>
  <si>
    <t xml:space="preserve">  Компенсация по НДС при УСН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</si>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</sst>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0" fillId="0" borderId="0" xfId="0" applyBorder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23" applyAlignment="1">
      <alignment horizontal="left"/>
    </xf>
    <xf numFmtId="0" fontId="3" fillId="0" borderId="0" xfId="24">
      <alignment horizontal="left" vertical="top"/>
    </xf>
    <xf numFmtId="0" fontId="0" fillId="0" borderId="2" xfId="0" applyBorder="1"/>
    <xf numFmtId="0" fontId="3" fillId="0" borderId="2" xfId="24" applyBorder="1">
      <alignment horizontal="left" vertical="top"/>
    </xf>
    <xf numFmtId="49" fontId="3" fillId="0" borderId="0" xfId="0" applyNumberFormat="1" applyFont="1" applyAlignment="1">
      <alignment horizontal="left" vertical="top" wrapText="1"/>
    </xf>
    <xf numFmtId="0" fontId="3" fillId="0" borderId="4" xfId="22" applyFont="1" applyBorder="1" applyAlignment="1">
      <alignment horizont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top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right" vertical="top"/>
    </xf>
    <xf numFmtId="0" fontId="0" fillId="0" borderId="1" xfId="0" applyBorder="1" applyAlignment="1">
      <alignment horizontal="left" wrapText="1"/>
    </xf>
    <xf numFmtId="0" fontId="12" fillId="0" borderId="1" xfId="0" applyFont="1" applyBorder="1" applyAlignment="1">
      <alignment horizontal="right" vertical="top"/>
    </xf>
    <xf numFmtId="0" fontId="14" fillId="0" borderId="4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11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12" fillId="0" borderId="1" xfId="0" applyFont="1" applyBorder="1" applyAlignment="1">
      <alignment horizontal="right" vertical="top"/>
    </xf>
    <xf numFmtId="0" fontId="16" fillId="0" borderId="0" xfId="0" applyFont="1" applyAlignment="1">
      <alignment vertical="center"/>
    </xf>
    <xf numFmtId="49" fontId="14" fillId="0" borderId="1" xfId="0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3" xfId="0" applyFont="1" applyBorder="1" applyAlignment="1">
      <alignment horizontal="center"/>
    </xf>
    <xf numFmtId="0" fontId="3" fillId="0" borderId="2" xfId="23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3" fillId="0" borderId="2" xfId="23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0" fillId="0" borderId="1" xfId="0" applyBorder="1"/>
    <xf numFmtId="0" fontId="1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43" fontId="3" fillId="0" borderId="1" xfId="29" applyFont="1" applyBorder="1" applyAlignment="1">
      <alignment horizontal="right" vertical="top" wrapText="1"/>
    </xf>
  </cellXfs>
  <cellStyles count="30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Финансовый" xfId="29" builtinId="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L45"/>
  <sheetViews>
    <sheetView showGridLines="0" tabSelected="1" view="pageBreakPreview" topLeftCell="A3" zoomScale="90" zoomScaleNormal="100" zoomScaleSheetLayoutView="90" workbookViewId="0">
      <selection activeCell="L34" sqref="L34"/>
    </sheetView>
  </sheetViews>
  <sheetFormatPr defaultRowHeight="12.75" x14ac:dyDescent="0.2"/>
  <cols>
    <col min="1" max="1" width="5.28515625" customWidth="1"/>
    <col min="2" max="2" width="14.28515625" customWidth="1"/>
    <col min="3" max="3" width="53.28515625" customWidth="1"/>
    <col min="4" max="4" width="14.28515625" customWidth="1"/>
    <col min="5" max="5" width="16.7109375" customWidth="1"/>
    <col min="6" max="6" width="11.5703125" customWidth="1"/>
    <col min="7" max="7" width="12.140625" customWidth="1"/>
    <col min="8" max="8" width="14.42578125" customWidth="1"/>
    <col min="9" max="9" width="12.28515625" customWidth="1"/>
    <col min="10" max="10" width="10.5703125" customWidth="1"/>
    <col min="11" max="11" width="12.85546875" customWidth="1"/>
    <col min="12" max="12" width="14" customWidth="1"/>
  </cols>
  <sheetData>
    <row r="1" spans="1:12" x14ac:dyDescent="0.2">
      <c r="A1" s="1"/>
      <c r="B1" s="2"/>
      <c r="C1" s="3"/>
      <c r="D1" s="4"/>
      <c r="E1" s="4"/>
      <c r="F1" s="4"/>
      <c r="G1" s="4"/>
      <c r="H1" s="5" t="s">
        <v>0</v>
      </c>
      <c r="I1" s="31"/>
      <c r="J1" s="32" t="s">
        <v>40</v>
      </c>
    </row>
    <row r="2" spans="1:12" x14ac:dyDescent="0.2">
      <c r="A2" s="1"/>
      <c r="B2" s="2" t="s">
        <v>1</v>
      </c>
      <c r="C2" s="55" t="s">
        <v>33</v>
      </c>
      <c r="D2" s="55"/>
      <c r="E2" s="55"/>
      <c r="F2" s="55"/>
      <c r="G2" s="55"/>
      <c r="H2" s="4"/>
      <c r="I2" s="33"/>
      <c r="J2" s="33"/>
    </row>
    <row r="3" spans="1:12" x14ac:dyDescent="0.2">
      <c r="A3" s="1"/>
      <c r="B3" s="2"/>
      <c r="C3" s="58" t="s">
        <v>2</v>
      </c>
      <c r="D3" s="58"/>
      <c r="E3" s="58"/>
      <c r="F3" s="58"/>
      <c r="G3" s="58"/>
      <c r="H3" s="4"/>
      <c r="I3" s="34"/>
      <c r="J3" s="35"/>
    </row>
    <row r="4" spans="1:12" x14ac:dyDescent="0.2">
      <c r="A4" s="1"/>
      <c r="B4" s="2" t="s">
        <v>20</v>
      </c>
      <c r="C4" s="8"/>
      <c r="D4" s="4"/>
      <c r="E4" s="6"/>
      <c r="F4" s="4"/>
      <c r="G4" s="4"/>
      <c r="H4" s="4"/>
      <c r="I4" s="31"/>
      <c r="J4" s="30"/>
    </row>
    <row r="5" spans="1:12" x14ac:dyDescent="0.2">
      <c r="A5" s="1"/>
      <c r="B5" s="2"/>
      <c r="C5" s="3"/>
      <c r="D5" s="4"/>
      <c r="E5" s="6"/>
      <c r="F5" s="4"/>
      <c r="G5" s="4"/>
      <c r="H5" s="4"/>
      <c r="I5" s="31"/>
      <c r="J5" s="30"/>
    </row>
    <row r="6" spans="1:12" x14ac:dyDescent="0.2">
      <c r="A6" s="1"/>
      <c r="B6" s="2"/>
      <c r="C6" s="3"/>
      <c r="D6" s="4"/>
      <c r="E6" s="6"/>
      <c r="F6" s="4"/>
      <c r="G6" s="4"/>
      <c r="H6" s="4"/>
      <c r="I6" s="31"/>
      <c r="J6" s="30"/>
    </row>
    <row r="7" spans="1:12" x14ac:dyDescent="0.2">
      <c r="A7" s="1"/>
      <c r="B7" s="2" t="s">
        <v>21</v>
      </c>
      <c r="C7" s="3"/>
      <c r="D7" s="7"/>
      <c r="E7" s="7"/>
      <c r="F7" s="7"/>
      <c r="G7" s="7"/>
      <c r="H7" s="4"/>
      <c r="I7" s="31"/>
      <c r="J7" s="30"/>
    </row>
    <row r="8" spans="1:12" x14ac:dyDescent="0.2">
      <c r="A8" s="1"/>
      <c r="B8" s="2"/>
      <c r="C8" s="3"/>
      <c r="D8" s="7"/>
      <c r="E8" s="7"/>
      <c r="F8" s="7"/>
      <c r="G8" s="4"/>
      <c r="H8" s="4"/>
      <c r="I8" s="31"/>
      <c r="J8" s="30"/>
    </row>
    <row r="9" spans="1:12" ht="21.75" customHeight="1" x14ac:dyDescent="0.2">
      <c r="A9" s="1"/>
      <c r="B9" s="2"/>
      <c r="C9" s="59" t="s">
        <v>34</v>
      </c>
      <c r="D9" s="59"/>
      <c r="E9" s="59"/>
      <c r="F9" s="59"/>
      <c r="G9" s="59"/>
      <c r="H9" s="4"/>
      <c r="I9" s="31"/>
      <c r="J9" s="30"/>
    </row>
    <row r="10" spans="1:12" x14ac:dyDescent="0.2">
      <c r="A10" s="1"/>
      <c r="B10" s="2"/>
      <c r="C10" s="3"/>
      <c r="D10" s="9"/>
      <c r="E10" s="7"/>
      <c r="F10" s="4"/>
      <c r="G10" s="4"/>
      <c r="H10" s="4"/>
      <c r="I10" s="31"/>
      <c r="J10" s="30"/>
    </row>
    <row r="11" spans="1:12" x14ac:dyDescent="0.2">
      <c r="A11" s="1"/>
      <c r="B11" s="2"/>
      <c r="C11" s="47" t="s">
        <v>51</v>
      </c>
      <c r="D11" s="47"/>
      <c r="E11" s="47"/>
      <c r="F11" s="47"/>
      <c r="G11" s="47"/>
      <c r="H11" s="4"/>
      <c r="I11" s="31"/>
      <c r="J11" s="30"/>
    </row>
    <row r="12" spans="1:12" x14ac:dyDescent="0.2">
      <c r="A12" s="1"/>
      <c r="B12" s="2"/>
      <c r="C12" s="48" t="s">
        <v>3</v>
      </c>
      <c r="D12" s="48"/>
      <c r="E12" s="48"/>
      <c r="F12" s="48"/>
      <c r="G12" s="48"/>
      <c r="H12" s="4"/>
      <c r="I12" s="31"/>
      <c r="J12" s="30"/>
    </row>
    <row r="13" spans="1:12" x14ac:dyDescent="0.2">
      <c r="A13" s="1"/>
      <c r="B13" s="2"/>
      <c r="C13" s="3"/>
      <c r="D13" s="7"/>
      <c r="E13" s="7"/>
      <c r="F13" s="7"/>
      <c r="G13" s="7"/>
      <c r="H13" s="4"/>
      <c r="I13" s="31"/>
      <c r="J13" s="30"/>
    </row>
    <row r="14" spans="1:12" x14ac:dyDescent="0.2">
      <c r="A14" s="1"/>
      <c r="B14" s="13" t="s">
        <v>50</v>
      </c>
      <c r="C14" s="3"/>
      <c r="D14" s="9"/>
      <c r="E14" s="4"/>
      <c r="F14" s="4"/>
      <c r="G14" s="4"/>
      <c r="H14" s="4"/>
      <c r="I14" s="31"/>
      <c r="J14" s="30"/>
    </row>
    <row r="15" spans="1:12" x14ac:dyDescent="0.2">
      <c r="A15" s="1"/>
      <c r="B15" s="2"/>
      <c r="C15" s="3"/>
      <c r="D15" s="9"/>
      <c r="E15" s="4"/>
      <c r="F15" s="4"/>
      <c r="G15" s="4"/>
      <c r="H15" s="4"/>
      <c r="I15" s="31"/>
      <c r="J15" s="30"/>
    </row>
    <row r="16" spans="1:12" ht="12.75" customHeight="1" x14ac:dyDescent="0.2">
      <c r="A16" s="52" t="s">
        <v>4</v>
      </c>
      <c r="B16" s="56" t="s">
        <v>5</v>
      </c>
      <c r="C16" s="52" t="s">
        <v>6</v>
      </c>
      <c r="D16" s="57" t="s">
        <v>7</v>
      </c>
      <c r="E16" s="57"/>
      <c r="F16" s="57"/>
      <c r="G16" s="57"/>
      <c r="H16" s="52" t="s">
        <v>8</v>
      </c>
      <c r="I16" s="52" t="s">
        <v>41</v>
      </c>
      <c r="J16" s="52" t="s">
        <v>42</v>
      </c>
      <c r="K16" s="52" t="s">
        <v>52</v>
      </c>
      <c r="L16" s="52" t="s">
        <v>53</v>
      </c>
    </row>
    <row r="17" spans="1:12" x14ac:dyDescent="0.2">
      <c r="A17" s="52"/>
      <c r="B17" s="56"/>
      <c r="C17" s="52"/>
      <c r="D17" s="52" t="s">
        <v>9</v>
      </c>
      <c r="E17" s="52" t="s">
        <v>10</v>
      </c>
      <c r="F17" s="52" t="s">
        <v>11</v>
      </c>
      <c r="G17" s="52" t="s">
        <v>12</v>
      </c>
      <c r="H17" s="52"/>
      <c r="I17" s="52"/>
      <c r="J17" s="52"/>
      <c r="K17" s="52"/>
      <c r="L17" s="52"/>
    </row>
    <row r="18" spans="1:12" x14ac:dyDescent="0.2">
      <c r="A18" s="52"/>
      <c r="B18" s="56"/>
      <c r="C18" s="52"/>
      <c r="D18" s="52"/>
      <c r="E18" s="52"/>
      <c r="F18" s="52"/>
      <c r="G18" s="52"/>
      <c r="H18" s="52"/>
      <c r="I18" s="52"/>
      <c r="J18" s="52"/>
      <c r="K18" s="52"/>
      <c r="L18" s="52"/>
    </row>
    <row r="19" spans="1:12" x14ac:dyDescent="0.2">
      <c r="A19" s="52"/>
      <c r="B19" s="56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x14ac:dyDescent="0.2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38">
        <v>9</v>
      </c>
      <c r="J20" s="38">
        <v>10</v>
      </c>
      <c r="K20" s="61">
        <v>11</v>
      </c>
      <c r="L20" s="61">
        <v>12</v>
      </c>
    </row>
    <row r="21" spans="1:12" ht="21" customHeight="1" x14ac:dyDescent="0.2">
      <c r="A21" s="53" t="s">
        <v>43</v>
      </c>
      <c r="B21" s="54"/>
      <c r="C21" s="54"/>
      <c r="D21" s="54"/>
      <c r="E21" s="54"/>
      <c r="F21" s="54"/>
      <c r="G21" s="54"/>
      <c r="H21" s="54"/>
      <c r="I21" s="54"/>
      <c r="J21" s="54"/>
      <c r="K21" s="43"/>
      <c r="L21" s="60"/>
    </row>
    <row r="22" spans="1:12" s="22" customFormat="1" ht="30" customHeight="1" x14ac:dyDescent="0.2">
      <c r="A22" s="29">
        <v>1</v>
      </c>
      <c r="B22" s="44" t="s">
        <v>22</v>
      </c>
      <c r="C22" s="44" t="s">
        <v>35</v>
      </c>
      <c r="D22" s="23">
        <v>2323919</v>
      </c>
      <c r="E22" s="23">
        <v>62254</v>
      </c>
      <c r="F22" s="23"/>
      <c r="G22" s="23"/>
      <c r="H22" s="23">
        <v>2386173</v>
      </c>
      <c r="I22" s="23">
        <v>377903</v>
      </c>
      <c r="J22" s="62"/>
      <c r="K22" s="63">
        <v>285465</v>
      </c>
      <c r="L22" s="63">
        <v>2671638</v>
      </c>
    </row>
    <row r="23" spans="1:12" s="22" customFormat="1" ht="30" customHeight="1" x14ac:dyDescent="0.2">
      <c r="A23" s="29">
        <v>2</v>
      </c>
      <c r="B23" s="44" t="s">
        <v>23</v>
      </c>
      <c r="C23" s="44" t="s">
        <v>24</v>
      </c>
      <c r="D23" s="23">
        <v>919503</v>
      </c>
      <c r="E23" s="23"/>
      <c r="F23" s="23"/>
      <c r="G23" s="23"/>
      <c r="H23" s="23">
        <v>919503</v>
      </c>
      <c r="I23" s="23">
        <v>182994</v>
      </c>
      <c r="J23" s="62"/>
      <c r="K23" s="63">
        <v>98844</v>
      </c>
      <c r="L23" s="63">
        <v>1018347</v>
      </c>
    </row>
    <row r="24" spans="1:12" s="22" customFormat="1" ht="30" customHeight="1" x14ac:dyDescent="0.2">
      <c r="A24" s="29">
        <v>3</v>
      </c>
      <c r="B24" s="44" t="s">
        <v>25</v>
      </c>
      <c r="C24" s="44" t="s">
        <v>26</v>
      </c>
      <c r="D24" s="23">
        <v>668407</v>
      </c>
      <c r="E24" s="23">
        <v>5493</v>
      </c>
      <c r="F24" s="23"/>
      <c r="G24" s="23"/>
      <c r="H24" s="23">
        <v>673900</v>
      </c>
      <c r="I24" s="23">
        <v>78917</v>
      </c>
      <c r="J24" s="62"/>
      <c r="K24" s="63">
        <v>96994.6</v>
      </c>
      <c r="L24" s="63">
        <v>770894.6</v>
      </c>
    </row>
    <row r="25" spans="1:12" s="22" customFormat="1" ht="30" customHeight="1" x14ac:dyDescent="0.2">
      <c r="A25" s="29">
        <v>4</v>
      </c>
      <c r="B25" s="44" t="s">
        <v>27</v>
      </c>
      <c r="C25" s="44" t="s">
        <v>36</v>
      </c>
      <c r="D25" s="23"/>
      <c r="E25" s="23">
        <v>1919699</v>
      </c>
      <c r="F25" s="23"/>
      <c r="G25" s="23"/>
      <c r="H25" s="23">
        <v>1919699</v>
      </c>
      <c r="I25" s="23">
        <v>476224</v>
      </c>
      <c r="J25" s="62"/>
      <c r="K25" s="63">
        <v>182484.4</v>
      </c>
      <c r="L25" s="63">
        <v>2102183.4</v>
      </c>
    </row>
    <row r="26" spans="1:12" s="22" customFormat="1" ht="30" customHeight="1" x14ac:dyDescent="0.2">
      <c r="A26" s="29">
        <v>5</v>
      </c>
      <c r="B26" s="44" t="s">
        <v>28</v>
      </c>
      <c r="C26" s="44" t="s">
        <v>37</v>
      </c>
      <c r="D26" s="23">
        <v>1926815</v>
      </c>
      <c r="E26" s="23">
        <v>20235</v>
      </c>
      <c r="F26" s="23"/>
      <c r="G26" s="23"/>
      <c r="H26" s="23">
        <v>1947050</v>
      </c>
      <c r="I26" s="23">
        <v>274205</v>
      </c>
      <c r="J26" s="62"/>
      <c r="K26" s="63">
        <v>258138.6</v>
      </c>
      <c r="L26" s="63">
        <v>2205188.6</v>
      </c>
    </row>
    <row r="27" spans="1:12" s="22" customFormat="1" ht="30" customHeight="1" x14ac:dyDescent="0.2">
      <c r="A27" s="29">
        <v>6</v>
      </c>
      <c r="B27" s="44" t="s">
        <v>29</v>
      </c>
      <c r="C27" s="44" t="s">
        <v>38</v>
      </c>
      <c r="D27" s="23">
        <v>648111</v>
      </c>
      <c r="E27" s="23">
        <v>150507</v>
      </c>
      <c r="F27" s="23"/>
      <c r="G27" s="23"/>
      <c r="H27" s="23">
        <v>798618</v>
      </c>
      <c r="I27" s="23">
        <v>164320</v>
      </c>
      <c r="J27" s="62"/>
      <c r="K27" s="63">
        <v>86486.8</v>
      </c>
      <c r="L27" s="63">
        <v>885104.8</v>
      </c>
    </row>
    <row r="28" spans="1:12" s="22" customFormat="1" ht="30" customHeight="1" x14ac:dyDescent="0.2">
      <c r="A28" s="29">
        <v>7</v>
      </c>
      <c r="B28" s="44" t="s">
        <v>49</v>
      </c>
      <c r="C28" s="44" t="s">
        <v>39</v>
      </c>
      <c r="D28" s="23">
        <v>544657</v>
      </c>
      <c r="E28" s="23">
        <v>31749</v>
      </c>
      <c r="F28" s="23"/>
      <c r="G28" s="23">
        <v>48111</v>
      </c>
      <c r="H28" s="23">
        <v>624517</v>
      </c>
      <c r="I28" s="23">
        <v>97265</v>
      </c>
      <c r="J28" s="62"/>
      <c r="K28" s="63">
        <v>82903.600000000006</v>
      </c>
      <c r="L28" s="63">
        <v>707420.6</v>
      </c>
    </row>
    <row r="29" spans="1:12" s="22" customFormat="1" ht="27" customHeight="1" x14ac:dyDescent="0.2">
      <c r="A29" s="24"/>
      <c r="B29" s="19" t="s">
        <v>30</v>
      </c>
      <c r="C29" s="25" t="s">
        <v>44</v>
      </c>
      <c r="D29" s="21">
        <f t="shared" ref="D29:L29" si="0">SUM(D22:D28)</f>
        <v>7031412</v>
      </c>
      <c r="E29" s="21">
        <f t="shared" si="0"/>
        <v>2189937</v>
      </c>
      <c r="F29" s="21">
        <f t="shared" si="0"/>
        <v>0</v>
      </c>
      <c r="G29" s="21">
        <f t="shared" si="0"/>
        <v>48111</v>
      </c>
      <c r="H29" s="21">
        <f t="shared" si="0"/>
        <v>9269460</v>
      </c>
      <c r="I29" s="21">
        <f t="shared" si="0"/>
        <v>1651828</v>
      </c>
      <c r="J29" s="37"/>
      <c r="K29" s="21">
        <f t="shared" si="0"/>
        <v>1091317</v>
      </c>
      <c r="L29" s="21">
        <f t="shared" si="0"/>
        <v>10360777</v>
      </c>
    </row>
    <row r="30" spans="1:12" ht="21" customHeight="1" x14ac:dyDescent="0.2">
      <c r="A30" s="49" t="s">
        <v>45</v>
      </c>
      <c r="B30" s="50"/>
      <c r="C30" s="50"/>
      <c r="D30" s="50"/>
      <c r="E30" s="50"/>
      <c r="F30" s="50"/>
      <c r="G30" s="50"/>
      <c r="H30" s="51"/>
      <c r="I30" s="36"/>
      <c r="J30" s="36"/>
    </row>
    <row r="31" spans="1:12" s="22" customFormat="1" ht="33" customHeight="1" x14ac:dyDescent="0.2">
      <c r="A31" s="26">
        <v>11</v>
      </c>
      <c r="B31" s="19" t="s">
        <v>31</v>
      </c>
      <c r="C31" s="20" t="s">
        <v>32</v>
      </c>
      <c r="D31" s="23">
        <f t="shared" ref="D31:F32" si="1">D30</f>
        <v>0</v>
      </c>
      <c r="E31" s="23">
        <f t="shared" si="1"/>
        <v>0</v>
      </c>
      <c r="F31" s="23">
        <f t="shared" si="1"/>
        <v>0</v>
      </c>
      <c r="G31" s="23">
        <v>53333.33</v>
      </c>
      <c r="H31" s="23">
        <f t="shared" ref="H31:H32" si="2">SUM(D31:G31)</f>
        <v>53333.33</v>
      </c>
      <c r="I31" s="37"/>
      <c r="J31" s="37"/>
      <c r="K31" s="23">
        <f>H31*0.2</f>
        <v>10666.666000000001</v>
      </c>
      <c r="L31" s="23">
        <v>707420.6</v>
      </c>
    </row>
    <row r="32" spans="1:12" ht="25.5" customHeight="1" x14ac:dyDescent="0.2">
      <c r="A32" s="27"/>
      <c r="B32" s="28" t="s">
        <v>30</v>
      </c>
      <c r="C32" s="25" t="s">
        <v>46</v>
      </c>
      <c r="D32" s="23">
        <f t="shared" si="1"/>
        <v>0</v>
      </c>
      <c r="E32" s="23">
        <f t="shared" si="1"/>
        <v>0</v>
      </c>
      <c r="F32" s="23">
        <f t="shared" si="1"/>
        <v>0</v>
      </c>
      <c r="G32" s="23">
        <f>G31</f>
        <v>53333.33</v>
      </c>
      <c r="H32" s="23">
        <f t="shared" si="2"/>
        <v>53333.33</v>
      </c>
      <c r="I32" s="37"/>
      <c r="J32" s="37"/>
      <c r="K32" s="23">
        <f>H32*0.2</f>
        <v>10666.666000000001</v>
      </c>
      <c r="L32" s="23">
        <v>707421.6</v>
      </c>
    </row>
    <row r="33" spans="1:12" s="22" customFormat="1" ht="25.5" customHeight="1" x14ac:dyDescent="0.2">
      <c r="A33" s="26"/>
      <c r="B33" s="19" t="s">
        <v>30</v>
      </c>
      <c r="C33" s="20" t="s">
        <v>47</v>
      </c>
      <c r="D33" s="23">
        <f>D32+D29</f>
        <v>7031412</v>
      </c>
      <c r="E33" s="23">
        <f t="shared" ref="E33:G33" si="3">E32+E29</f>
        <v>2189937</v>
      </c>
      <c r="F33" s="23">
        <f t="shared" si="3"/>
        <v>0</v>
      </c>
      <c r="G33" s="23">
        <f t="shared" si="3"/>
        <v>101444.33</v>
      </c>
      <c r="H33" s="23">
        <f>H32+H29</f>
        <v>9322793.3300000001</v>
      </c>
      <c r="I33" s="23">
        <v>1651828</v>
      </c>
      <c r="J33" s="37"/>
      <c r="K33" s="23">
        <f>K32+K29</f>
        <v>1101983.666</v>
      </c>
      <c r="L33" s="23">
        <f>L32+L29</f>
        <v>11068198.6</v>
      </c>
    </row>
    <row r="34" spans="1:12" s="45" customFormat="1" ht="27" customHeight="1" x14ac:dyDescent="0.2">
      <c r="A34" s="29"/>
      <c r="B34" s="19" t="s">
        <v>30</v>
      </c>
      <c r="C34" s="20" t="s">
        <v>48</v>
      </c>
      <c r="D34" s="21">
        <f>D33</f>
        <v>7031412</v>
      </c>
      <c r="E34" s="21">
        <f t="shared" ref="E34:H34" si="4">E33</f>
        <v>2189937</v>
      </c>
      <c r="F34" s="21">
        <f t="shared" si="4"/>
        <v>0</v>
      </c>
      <c r="G34" s="21">
        <f t="shared" si="4"/>
        <v>101444.33</v>
      </c>
      <c r="H34" s="21">
        <f t="shared" si="4"/>
        <v>9322793.3300000001</v>
      </c>
      <c r="I34" s="23">
        <v>1651828</v>
      </c>
      <c r="J34" s="42"/>
      <c r="K34" s="21">
        <f>K33</f>
        <v>1101983.666</v>
      </c>
      <c r="L34" s="21">
        <f>L33</f>
        <v>11068198.6</v>
      </c>
    </row>
    <row r="35" spans="1:12" x14ac:dyDescent="0.2">
      <c r="A35" s="10"/>
      <c r="B35" s="17"/>
      <c r="C35" s="11"/>
      <c r="D35" s="12"/>
      <c r="E35" s="12"/>
      <c r="F35" s="12"/>
      <c r="G35" s="12"/>
      <c r="H35" s="12"/>
    </row>
    <row r="36" spans="1:12" x14ac:dyDescent="0.2">
      <c r="I36" s="40"/>
      <c r="J36" s="39"/>
    </row>
    <row r="37" spans="1:12" x14ac:dyDescent="0.2">
      <c r="I37" s="39"/>
      <c r="J37" s="39"/>
    </row>
    <row r="38" spans="1:12" x14ac:dyDescent="0.2">
      <c r="C38" s="14" t="s">
        <v>13</v>
      </c>
      <c r="D38" s="16"/>
      <c r="E38" s="15"/>
      <c r="F38" s="15"/>
      <c r="G38" s="15"/>
      <c r="I38" s="39"/>
      <c r="J38" s="40"/>
    </row>
    <row r="39" spans="1:12" x14ac:dyDescent="0.2">
      <c r="D39" s="46" t="s">
        <v>14</v>
      </c>
      <c r="E39" s="46"/>
      <c r="F39" s="46"/>
      <c r="G39" s="46"/>
      <c r="I39" s="41"/>
      <c r="J39" s="41"/>
    </row>
    <row r="40" spans="1:12" x14ac:dyDescent="0.2">
      <c r="C40" s="14" t="s">
        <v>15</v>
      </c>
      <c r="D40" s="16"/>
      <c r="E40" s="15"/>
      <c r="F40" s="15"/>
      <c r="G40" s="15"/>
    </row>
    <row r="41" spans="1:12" x14ac:dyDescent="0.2">
      <c r="D41" s="46" t="s">
        <v>14</v>
      </c>
      <c r="E41" s="46"/>
      <c r="F41" s="46"/>
      <c r="G41" s="46"/>
    </row>
    <row r="42" spans="1:12" x14ac:dyDescent="0.2">
      <c r="C42" s="14" t="s">
        <v>16</v>
      </c>
      <c r="D42" s="16"/>
      <c r="E42" s="15"/>
      <c r="F42" s="15"/>
      <c r="G42" s="15"/>
    </row>
    <row r="43" spans="1:12" x14ac:dyDescent="0.2">
      <c r="D43" s="46" t="s">
        <v>19</v>
      </c>
      <c r="E43" s="46"/>
      <c r="F43" s="46"/>
      <c r="G43" s="46"/>
    </row>
    <row r="44" spans="1:12" x14ac:dyDescent="0.2">
      <c r="C44" s="14" t="s">
        <v>17</v>
      </c>
      <c r="D44" s="16"/>
      <c r="E44" s="15"/>
      <c r="F44" s="15"/>
      <c r="G44" s="15"/>
    </row>
    <row r="45" spans="1:12" x14ac:dyDescent="0.2">
      <c r="D45" s="46" t="s">
        <v>18</v>
      </c>
      <c r="E45" s="46"/>
      <c r="F45" s="46"/>
      <c r="G45" s="46"/>
    </row>
  </sheetData>
  <mergeCells count="24">
    <mergeCell ref="K16:K19"/>
    <mergeCell ref="L16:L19"/>
    <mergeCell ref="I16:I19"/>
    <mergeCell ref="J16:J19"/>
    <mergeCell ref="A21:J21"/>
    <mergeCell ref="C2:G2"/>
    <mergeCell ref="A16:A19"/>
    <mergeCell ref="B16:B19"/>
    <mergeCell ref="C16:C19"/>
    <mergeCell ref="D16:G16"/>
    <mergeCell ref="C3:G3"/>
    <mergeCell ref="C9:G9"/>
    <mergeCell ref="D17:D19"/>
    <mergeCell ref="E17:E19"/>
    <mergeCell ref="F17:F19"/>
    <mergeCell ref="G17:G19"/>
    <mergeCell ref="D39:G39"/>
    <mergeCell ref="D41:G41"/>
    <mergeCell ref="D43:G43"/>
    <mergeCell ref="D45:G45"/>
    <mergeCell ref="C11:G11"/>
    <mergeCell ref="C12:G12"/>
    <mergeCell ref="A30:H30"/>
    <mergeCell ref="H16:H19"/>
  </mergeCells>
  <phoneticPr fontId="2" type="noConversion"/>
  <pageMargins left="0.25" right="0.25" top="0.75" bottom="0.75" header="0.3" footer="0.3"/>
  <pageSetup paperSize="9" scale="6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</vt:lpstr>
      <vt:lpstr>ССР!Заголовки_для_печати</vt:lpstr>
      <vt:lpstr>ССР!Область_печати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Афоничева Инна Николаевна</cp:lastModifiedBy>
  <cp:lastPrinted>2013-08-21T09:48:41Z</cp:lastPrinted>
  <dcterms:created xsi:type="dcterms:W3CDTF">2003-01-28T12:33:10Z</dcterms:created>
  <dcterms:modified xsi:type="dcterms:W3CDTF">2019-09-20T12:26:41Z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