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95" windowWidth="11970" windowHeight="10815"/>
  </bookViews>
  <sheets>
    <sheet name="чистовой" sheetId="2" r:id="rId1"/>
  </sheets>
  <definedNames>
    <definedName name="ндс">чистовой!#REF!</definedName>
    <definedName name="_xlnm.Print_Area" localSheetId="0">чистовой!$A$1:$H$186</definedName>
    <definedName name="пк">чистовой!#REF!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3" i="2"/>
  <c r="D127"/>
  <c r="D72"/>
  <c r="D71"/>
  <c r="D34" l="1"/>
  <c r="D35"/>
  <c r="D178" l="1"/>
  <c r="D32"/>
</calcChain>
</file>

<file path=xl/sharedStrings.xml><?xml version="1.0" encoding="utf-8"?>
<sst xmlns="http://schemas.openxmlformats.org/spreadsheetml/2006/main" count="318" uniqueCount="133">
  <si>
    <t>Стилобат с автостоянкой на 690 м/м</t>
  </si>
  <si>
    <t>1</t>
  </si>
  <si>
    <t>м2</t>
  </si>
  <si>
    <t>2</t>
  </si>
  <si>
    <t>Очистка территории от случайного мусора</t>
  </si>
  <si>
    <t>шт.</t>
  </si>
  <si>
    <t>Общественный туалет</t>
  </si>
  <si>
    <t>Дороги с асфальтовым покрытием и дороги с покрытием брусчаткой</t>
  </si>
  <si>
    <t>Тротуары и лестницы с покрытием брусчаткой, пандусы</t>
  </si>
  <si>
    <t>Очистка водоотводных лотков и быстротоков: водой из шланга под давлением</t>
  </si>
  <si>
    <t>м</t>
  </si>
  <si>
    <t>Урны</t>
  </si>
  <si>
    <t>урн</t>
  </si>
  <si>
    <t>Лавочки</t>
  </si>
  <si>
    <t>Протирка лавочек</t>
  </si>
  <si>
    <t>Контейнеры ТБО</t>
  </si>
  <si>
    <t>Фасады</t>
  </si>
  <si>
    <t>Мойка фасадов зданий (с применением подъемника) - 83% от общего объема</t>
  </si>
  <si>
    <t>Мойка фасадов зданий (с земли, лестниц) - 17% общего объема</t>
  </si>
  <si>
    <t>1 шт</t>
  </si>
  <si>
    <t>Раздел 2. Уборка, сбор, вывоз снега +540</t>
  </si>
  <si>
    <t>Территория</t>
  </si>
  <si>
    <t>Погрузка снега и скола в автосамосвалы погрузчиками</t>
  </si>
  <si>
    <t>т</t>
  </si>
  <si>
    <t>Посыпка территорий противогололедными материалами (механизированным способом)</t>
  </si>
  <si>
    <t>Посыпка территорий противогололедными материалами ( вручную)</t>
  </si>
  <si>
    <t>Очистка территории с усовершенствованным покрытием 1 класса от наледи без обработки противогололедными реагентами</t>
  </si>
  <si>
    <t>Дороги с бетонным покрытием и дороги с покрытием брусчаткой</t>
  </si>
  <si>
    <t>Мойка фасадов зданий (с применением подъемника) - 83% общего объема</t>
  </si>
  <si>
    <t>Парковка</t>
  </si>
  <si>
    <t>Раздел 5. Уборка, сбор, вывоз снега с отм.+960</t>
  </si>
  <si>
    <t>Раздел 6. Зеленые насаждения на отм. +540</t>
  </si>
  <si>
    <t>Стрижка живой изгороди</t>
  </si>
  <si>
    <t>Формирование кроны деревьев и кустарников</t>
  </si>
  <si>
    <t>Переподвязка с использованием шпагата (50%) 2 раза в год. Обвязка растений для сохранения целостности хвои</t>
  </si>
  <si>
    <t>Устройство пристольных лунок и канавок для полива одиночных кустарников  (Рыхление и перекопка приствольных кругов деревьев и кустарников)</t>
  </si>
  <si>
    <t>Прополка цветников</t>
  </si>
  <si>
    <t>Прополка газонов</t>
  </si>
  <si>
    <t>Выкашивание травы: газонокосилкой</t>
  </si>
  <si>
    <t>Сгребание скошенной травы при выкашивании газонокосилкой</t>
  </si>
  <si>
    <t>Засев газона. Норма семян 40 г/м2</t>
  </si>
  <si>
    <t>Аэрация газонов и скарификация газонов механизированным способом с помощью вертикуттера</t>
  </si>
  <si>
    <t>Посадка цветов в рабатки и клумбы (50 шт на 1 м2) с пополнением отпада 20% (бегония, семперфлоренс, альтернантера, сантолина). Полив (10 л/м2)</t>
  </si>
  <si>
    <t>Сброс снега с деревьев и кустарников</t>
  </si>
  <si>
    <t>Аэрация газонов</t>
  </si>
  <si>
    <t>Раскидка растительной земли из расчета 20 м3 на 100 м2</t>
  </si>
  <si>
    <t>Посадка цветов с поливом (однолетники 100 шт/м2)</t>
  </si>
  <si>
    <t>Итого по разделу:</t>
  </si>
  <si>
    <t xml:space="preserve">Механизированная уборка </t>
  </si>
  <si>
    <t>Промывка лотков ливневой канализации</t>
  </si>
  <si>
    <t>Опустошение мусорных контейнеров 0,24 м3 (на постоянной основе в течение суток)</t>
  </si>
  <si>
    <t>Очистка урн от мусора (на постоянной основе в течение суток)</t>
  </si>
  <si>
    <t>Протирка урн вручную (на постоянной основе в течение суток)</t>
  </si>
  <si>
    <t>Отмывка трудновыводимых пятен на твердых покрытиях</t>
  </si>
  <si>
    <t>Твердые покрытия</t>
  </si>
  <si>
    <t xml:space="preserve">Отлов бродячих животных _x000D_
</t>
  </si>
  <si>
    <t>Отлов бродячих животных</t>
  </si>
  <si>
    <t>Кровля, выступающие элементы зданий, въездное и выездное КПП</t>
  </si>
  <si>
    <t>Уборка снега на ширину 1,5 м, удаление наледи, сосулей</t>
  </si>
  <si>
    <t xml:space="preserve">Сдвижка и подметание снега при снегопаде на придомовой территории с усовершенствованным покрытием </t>
  </si>
  <si>
    <t>Перекидывание снега от места разгрузки в снегоплавильную установку</t>
  </si>
  <si>
    <t>Посыпка территорий противогололедными материалами ( вручную) (с Поле Чудес)</t>
  </si>
  <si>
    <t>Очистка территории с усовершенствованным покрытием от наледи без обработки противогололедными реагентами</t>
  </si>
  <si>
    <t>Санитарная обрезка кустарников</t>
  </si>
  <si>
    <t>Санитарная обрезка деревьев</t>
  </si>
  <si>
    <t>Раздел 4. Уборка  на период проведения мероприятия "Гастрит 2018"</t>
  </si>
  <si>
    <t>№ 
п/п</t>
  </si>
  <si>
    <t>м.</t>
  </si>
  <si>
    <t>Объем</t>
  </si>
  <si>
    <t>Наименование услуг, затрат</t>
  </si>
  <si>
    <t>Ед.изм</t>
  </si>
  <si>
    <t>Раздел 3. Уборка твердых покрытий, фасадов и кровли курорта "Горки город". Отметка +960</t>
  </si>
  <si>
    <t>Раздел 1. Уборка твердых покрытий, фасадов и кровли курорта "Горки город". Отметка +540</t>
  </si>
  <si>
    <t>Стилобат с автостоянкой на79 м/м (под АО №7)</t>
  </si>
  <si>
    <t>Протирка лавочек (на постоянной основе в течение суток)</t>
  </si>
  <si>
    <t>Полив деревьев из шланга поливомоечной машины (10 л/м2)</t>
  </si>
  <si>
    <t>Полив кустарников из шланга поливомоечной машины (10 л/м2)</t>
  </si>
  <si>
    <t>Полив газонов из шланга поливомоечной машины (10 л/м2)</t>
  </si>
  <si>
    <t>Полив цветочных растений из шланга (10 л/м2)</t>
  </si>
  <si>
    <t>Полив деревьев и кустарников из шланга поливомоечной машины (10 л/м2)</t>
  </si>
  <si>
    <t>Посыпка территорий противогололедными материалами (вручную)</t>
  </si>
  <si>
    <t>Уборка (с учетом замены расходных материалов) на постоянной основе с ведением чек-листов</t>
  </si>
  <si>
    <t>Сдвигание свежевыпавшего снега в валы или кучи дорожной комбинированной машиной (с учетом одновременной работы 2 КДМ)</t>
  </si>
  <si>
    <t>Срезание и сдвигание снега минипогрузчиком (с учетом одновременной работы 7 минипогрузчиков)</t>
  </si>
  <si>
    <t>Цена за единицу с НДС (18%) / НДС не предусмотрен, (руб).</t>
  </si>
  <si>
    <t xml:space="preserve">НДС (18%)/ НДС не предусмотрен, (руб).
</t>
  </si>
  <si>
    <t>Общая стоимость с НДС (18%) / НДС не предусмотрен, (руб).</t>
  </si>
  <si>
    <t>ИТОГО:</t>
  </si>
  <si>
    <t>Расчет стоимости услуг</t>
  </si>
  <si>
    <t xml:space="preserve">Руководитель 
участника закупки      
 _______________                                             _______________             ________________
  (должность)                                                                (Ф.И.О.)                 (подпись)
М.П.
</t>
  </si>
  <si>
    <t>Мойка спусков в подземную парковку</t>
  </si>
  <si>
    <t>Мойка и поддержание чистоты спусков,  в подземную парковку (на постоянной основе)</t>
  </si>
  <si>
    <t>Мойка и поддержание чистоты спусков,  в подземную парковку на станции высадки (на ежечасной основе)</t>
  </si>
  <si>
    <t>Подкормка минеральными удобрениями деревьев (расход 40 гр на дерево)</t>
  </si>
  <si>
    <t>Подкормка минеральными удобрениями  кустарников (расход 20 гр на куст)</t>
  </si>
  <si>
    <t>Обработка фунгицидами деревьев и кустарников (Абига Пик (40-50г/10л ))</t>
  </si>
  <si>
    <t>Обработка инсектицидами деревьев и кустарников (Фуфанон)</t>
  </si>
  <si>
    <t>Стрижка газона триммером с последующим сбором травы</t>
  </si>
  <si>
    <t>Стрижка газона газонокосилкой оснащенной мешком для сбора травы</t>
  </si>
  <si>
    <t>Подкормка газонов и цветников минеральными удобрениями (25 гр/1 м2) (преимущественно: аммиачная селитра)</t>
  </si>
  <si>
    <t>Обработка фунгицидами газонов (преимущественно: Аканто Плюс)</t>
  </si>
  <si>
    <t>Обработка гербицидами газонов для борьбы с сорняками (преимущественно Лонтрел Гранд)</t>
  </si>
  <si>
    <t>Дезинсекция от саранчи (Преимущественно препарат Командор)</t>
  </si>
  <si>
    <t xml:space="preserve">Полив вазонов с деревьями и цветвми, а именно: цветочницы на столбах освещения, вазоны коричневые с кленом, белые вазоны "Ананас", коричневые квадратные вазоны. (10 л/единицу) </t>
  </si>
  <si>
    <t>Уход за рассадой цветов (сохраненной на зиму)- полив, сбор гнили, подкормка</t>
  </si>
  <si>
    <t>Обработка гербицидами газонов для борьбы с сорняками (преимущественно Лонтрел Гранд расход 3 гр на 10 л на 100 м2)</t>
  </si>
  <si>
    <t>Подкормка газонов минеральными удобрениями (25 гр/1 м2) (преимущественно: аммиачная селитра)</t>
  </si>
  <si>
    <t>Подкормка деревьев и кустарников минеральными удобрениями (30-40 гр. на одно дерево, 20 гр. на один кустарник) (преимущественно: нитроаммофоска)</t>
  </si>
  <si>
    <t>Санитарная обрезка платанов</t>
  </si>
  <si>
    <t>Очистка сосен от сухой хвои</t>
  </si>
  <si>
    <t>Обвязка растений для сохранения целостности хвои (бечевкой)</t>
  </si>
  <si>
    <t>Обработка фунгицидами деревьев и кустарников (преимущественно: Абига Пик)</t>
  </si>
  <si>
    <t>Полив деревьев из шланга поливомоечной машины (20 л/ед)</t>
  </si>
  <si>
    <t>Удаление сорняков вручную- прополка газона, цветника</t>
  </si>
  <si>
    <t>Подкормка газонов и цветника минеральными удобрениями (25 гр/1 м2) (преимущественно: мочевина)</t>
  </si>
  <si>
    <t>Крытая парковка</t>
  </si>
  <si>
    <t>Раздел 7. Садово-парковая зона "Поле Чудес"</t>
  </si>
  <si>
    <t>Раздел 8. Зеленые насаждения на отм +960</t>
  </si>
  <si>
    <t>Раздел 9. Теплица</t>
  </si>
  <si>
    <r>
      <t>Периодичность (</t>
    </r>
    <r>
      <rPr>
        <b/>
        <i/>
        <sz val="11"/>
        <color theme="1"/>
        <rFont val="Calibri"/>
        <family val="2"/>
        <charset val="204"/>
        <scheme val="minor"/>
      </rPr>
      <t xml:space="preserve">в соответствии с графиком периодичности </t>
    </r>
    <r>
      <rPr>
        <b/>
        <sz val="11"/>
        <color theme="1"/>
        <rFont val="Calibri"/>
        <family val="2"/>
        <charset val="204"/>
        <scheme val="minor"/>
      </rPr>
      <t>)</t>
    </r>
  </si>
  <si>
    <t>Аэрация и скарификация газонов механизированным способом с помощью вертикуттера</t>
  </si>
  <si>
    <t>м. пог.</t>
  </si>
  <si>
    <t>Реставрация газона ( внесение земли 15-20 см, внесение семян, укрытие агроспаном)</t>
  </si>
  <si>
    <t>Посадка деревьев (Подготовка стандартных посадочных мест вручную для деревьев и кустарников с круглым комом земли размером: 0,5x0,4 м с добавлением растительной земли до 25%)</t>
  </si>
  <si>
    <t>Реконструкция газонов после зимнего периода (уборка камней, несение плодородного слоя грунта 3 см, Посев газонной травосмеси 40 гр / м2)</t>
  </si>
  <si>
    <t>Сбор случайного мусора (на постоянной основе в т.ч. сбор и уборка строительного мусора)</t>
  </si>
  <si>
    <t>Сбор случайного мусора (на постояннойоснове в т.ч. сбор и уборка строительного мусора)</t>
  </si>
  <si>
    <t>На бланке организации</t>
  </si>
  <si>
    <t>Исх. № ____________________</t>
  </si>
  <si>
    <t>«_____» ______________ 2018 г.</t>
  </si>
  <si>
    <t>Комиссии по закупкам</t>
  </si>
  <si>
    <t>НАО «Красная поляна»</t>
  </si>
  <si>
    <t>Вывоз снега, льда и др. мусора в черте курорта автосамосвалами: снега мокрого, слежавшегося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</si>
</sst>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_ ;\-#,##0.00\ 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3" borderId="1" xfId="0" quotePrefix="1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 wrapText="1"/>
    </xf>
    <xf numFmtId="0" fontId="2" fillId="0" borderId="0" xfId="0" applyFont="1"/>
    <xf numFmtId="49" fontId="4" fillId="3" borderId="0" xfId="0" applyNumberFormat="1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3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3" fillId="0" borderId="4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0" borderId="2" xfId="0" quotePrefix="1" applyNumberFormat="1" applyFont="1" applyBorder="1" applyAlignment="1">
      <alignment horizontal="center" vertical="top"/>
    </xf>
    <xf numFmtId="0" fontId="0" fillId="0" borderId="0" xfId="0" applyAlignment="1">
      <alignment vertical="center"/>
    </xf>
    <xf numFmtId="0" fontId="3" fillId="0" borderId="5" xfId="0" quotePrefix="1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5" xfId="0" quotePrefix="1" applyNumberFormat="1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0" fillId="3" borderId="0" xfId="0" applyFill="1" applyBorder="1"/>
    <xf numFmtId="43" fontId="0" fillId="0" borderId="0" xfId="1" applyFont="1"/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0" fillId="3" borderId="5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0" fillId="0" borderId="0" xfId="0" applyBorder="1"/>
    <xf numFmtId="0" fontId="0" fillId="3" borderId="0" xfId="0" applyFill="1"/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/>
    </xf>
    <xf numFmtId="0" fontId="0" fillId="3" borderId="5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43" fontId="0" fillId="3" borderId="1" xfId="1" applyFont="1" applyFill="1" applyBorder="1" applyAlignment="1">
      <alignment horizontal="center" vertical="center"/>
    </xf>
    <xf numFmtId="164" fontId="6" fillId="2" borderId="12" xfId="1" applyNumberFormat="1" applyFont="1" applyFill="1" applyBorder="1" applyAlignment="1">
      <alignment horizontal="center" vertical="center"/>
    </xf>
    <xf numFmtId="164" fontId="0" fillId="2" borderId="8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0" fillId="2" borderId="12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Font="1" applyBorder="1"/>
    <xf numFmtId="165" fontId="0" fillId="3" borderId="1" xfId="0" applyNumberForma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2" fontId="0" fillId="3" borderId="16" xfId="0" applyNumberFormat="1" applyFill="1" applyBorder="1" applyAlignment="1">
      <alignment horizontal="center" vertical="center"/>
    </xf>
    <xf numFmtId="0" fontId="3" fillId="2" borderId="7" xfId="0" quotePrefix="1" applyNumberFormat="1" applyFont="1" applyFill="1" applyBorder="1" applyAlignment="1">
      <alignment horizontal="left" vertical="top"/>
    </xf>
    <xf numFmtId="0" fontId="3" fillId="2" borderId="8" xfId="0" quotePrefix="1" applyNumberFormat="1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horizontal="center" vertical="center"/>
    </xf>
    <xf numFmtId="0" fontId="0" fillId="3" borderId="0" xfId="0" applyFill="1" applyBorder="1" applyAlignment="1">
      <alignment horizontal="right"/>
    </xf>
    <xf numFmtId="43" fontId="0" fillId="3" borderId="0" xfId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/>
    </xf>
    <xf numFmtId="164" fontId="6" fillId="3" borderId="0" xfId="1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/>
    </xf>
    <xf numFmtId="164" fontId="0" fillId="3" borderId="0" xfId="1" applyNumberFormat="1" applyFont="1" applyFill="1" applyBorder="1" applyAlignment="1">
      <alignment horizontal="center" vertical="center"/>
    </xf>
    <xf numFmtId="0" fontId="3" fillId="2" borderId="12" xfId="0" quotePrefix="1" applyNumberFormat="1" applyFont="1" applyFill="1" applyBorder="1" applyAlignment="1">
      <alignment horizontal="left" vertical="top"/>
    </xf>
    <xf numFmtId="0" fontId="0" fillId="2" borderId="1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/>
    <xf numFmtId="0" fontId="10" fillId="3" borderId="20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4" fillId="2" borderId="6" xfId="0" quotePrefix="1" applyNumberFormat="1" applyFont="1" applyFill="1" applyBorder="1" applyAlignment="1">
      <alignment horizontal="left" vertical="top"/>
    </xf>
    <xf numFmtId="0" fontId="4" fillId="2" borderId="7" xfId="0" quotePrefix="1" applyNumberFormat="1" applyFont="1" applyFill="1" applyBorder="1" applyAlignment="1">
      <alignment horizontal="left" vertical="top"/>
    </xf>
    <xf numFmtId="0" fontId="3" fillId="2" borderId="7" xfId="0" quotePrefix="1" applyNumberFormat="1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4" fillId="2" borderId="8" xfId="0" quotePrefix="1" applyNumberFormat="1" applyFont="1" applyFill="1" applyBorder="1" applyAlignment="1">
      <alignment horizontal="left" vertical="top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11" fillId="0" borderId="0" xfId="0" applyFont="1" applyBorder="1" applyAlignment="1">
      <alignment horizontal="left" wrapText="1"/>
    </xf>
    <xf numFmtId="0" fontId="2" fillId="4" borderId="6" xfId="0" applyFont="1" applyFill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9" fillId="0" borderId="2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96"/>
  <sheetViews>
    <sheetView tabSelected="1" view="pageBreakPreview" zoomScaleNormal="85" zoomScaleSheetLayoutView="100" workbookViewId="0">
      <pane ySplit="7" topLeftCell="A101" activePane="bottomLeft" state="frozen"/>
      <selection activeCell="B1" sqref="B1"/>
      <selection pane="bottomLeft" activeCell="B103" sqref="B103"/>
    </sheetView>
  </sheetViews>
  <sheetFormatPr defaultRowHeight="15" outlineLevelRow="1"/>
  <cols>
    <col min="1" max="1" width="5.42578125" customWidth="1"/>
    <col min="2" max="2" width="36.5703125" customWidth="1"/>
    <col min="3" max="3" width="6.5703125" style="30" customWidth="1"/>
    <col min="4" max="4" width="11.42578125" style="31" customWidth="1"/>
    <col min="5" max="7" width="19.7109375" style="31" customWidth="1"/>
    <col min="8" max="8" width="23.7109375" style="40" customWidth="1"/>
    <col min="9" max="9" width="17.7109375" style="40" customWidth="1"/>
    <col min="10" max="10" width="26.5703125" customWidth="1"/>
    <col min="11" max="11" width="14.7109375" bestFit="1" customWidth="1"/>
  </cols>
  <sheetData>
    <row r="1" spans="1:32">
      <c r="B1" s="39"/>
      <c r="C1" s="96"/>
      <c r="D1" s="96"/>
      <c r="E1" s="96"/>
      <c r="F1" s="96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</row>
    <row r="2" spans="1:32">
      <c r="B2" s="81" t="s">
        <v>127</v>
      </c>
      <c r="C2" s="80"/>
      <c r="D2" s="80"/>
      <c r="E2" s="80"/>
      <c r="F2" s="80"/>
      <c r="G2" s="83" t="s">
        <v>130</v>
      </c>
      <c r="H2" s="83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</row>
    <row r="3" spans="1:32">
      <c r="B3" s="81" t="s">
        <v>128</v>
      </c>
      <c r="C3" s="80"/>
      <c r="D3" s="80"/>
      <c r="E3" s="80"/>
      <c r="F3" s="80"/>
      <c r="G3" s="83" t="s">
        <v>131</v>
      </c>
      <c r="H3" s="83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</row>
    <row r="4" spans="1:32">
      <c r="B4" s="81" t="s">
        <v>129</v>
      </c>
      <c r="C4" s="80"/>
      <c r="D4" s="80"/>
      <c r="E4" s="80"/>
      <c r="F4" s="80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</row>
    <row r="5" spans="1:32" s="15" customFormat="1" ht="15.75" outlineLevel="1" thickBot="1">
      <c r="A5" s="52"/>
      <c r="B5" s="52"/>
      <c r="C5" s="69"/>
      <c r="D5" s="82" t="s">
        <v>88</v>
      </c>
      <c r="E5" s="82"/>
      <c r="F5" s="82"/>
      <c r="G5" s="33"/>
      <c r="H5" s="41"/>
      <c r="I5" s="41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</row>
    <row r="6" spans="1:32" s="5" customFormat="1" ht="60.75" thickBot="1">
      <c r="A6" s="70" t="s">
        <v>66</v>
      </c>
      <c r="B6" s="71" t="s">
        <v>69</v>
      </c>
      <c r="C6" s="71" t="s">
        <v>70</v>
      </c>
      <c r="D6" s="72" t="s">
        <v>68</v>
      </c>
      <c r="E6" s="72" t="s">
        <v>119</v>
      </c>
      <c r="F6" s="72" t="s">
        <v>84</v>
      </c>
      <c r="G6" s="72" t="s">
        <v>86</v>
      </c>
      <c r="H6" s="73" t="s">
        <v>85</v>
      </c>
      <c r="I6" s="62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</row>
    <row r="7" spans="1:32" s="5" customFormat="1" ht="15.75" thickBot="1">
      <c r="A7" s="103" t="s">
        <v>72</v>
      </c>
      <c r="B7" s="104"/>
      <c r="C7" s="104"/>
      <c r="D7" s="104"/>
      <c r="E7" s="104"/>
      <c r="F7" s="104"/>
      <c r="G7" s="104"/>
      <c r="H7" s="105"/>
      <c r="I7" s="22"/>
    </row>
    <row r="8" spans="1:32" outlineLevel="1">
      <c r="A8" s="99" t="s">
        <v>0</v>
      </c>
      <c r="B8" s="100"/>
      <c r="C8" s="100"/>
      <c r="D8" s="100"/>
      <c r="E8" s="100"/>
      <c r="F8" s="100"/>
      <c r="G8" s="100"/>
      <c r="H8" s="101"/>
      <c r="I8" s="74"/>
    </row>
    <row r="9" spans="1:32" outlineLevel="1">
      <c r="A9" s="14" t="s">
        <v>1</v>
      </c>
      <c r="B9" s="4" t="s">
        <v>48</v>
      </c>
      <c r="C9" s="24" t="s">
        <v>2</v>
      </c>
      <c r="D9" s="45">
        <v>18824</v>
      </c>
      <c r="E9" s="24">
        <v>4</v>
      </c>
      <c r="F9" s="24"/>
      <c r="G9" s="24"/>
      <c r="H9" s="44"/>
      <c r="I9" s="63"/>
    </row>
    <row r="10" spans="1:32" ht="39.75" customHeight="1" outlineLevel="1">
      <c r="A10" s="1" t="s">
        <v>3</v>
      </c>
      <c r="B10" s="4" t="s">
        <v>125</v>
      </c>
      <c r="C10" s="24" t="s">
        <v>2</v>
      </c>
      <c r="D10" s="45">
        <v>18824</v>
      </c>
      <c r="E10" s="24">
        <v>365</v>
      </c>
      <c r="F10" s="24"/>
      <c r="G10" s="24"/>
      <c r="H10" s="44"/>
      <c r="I10" s="63"/>
    </row>
    <row r="11" spans="1:32" outlineLevel="1">
      <c r="A11" s="90" t="s">
        <v>73</v>
      </c>
      <c r="B11" s="91"/>
      <c r="C11" s="91"/>
      <c r="D11" s="91"/>
      <c r="E11" s="91"/>
      <c r="F11" s="91"/>
      <c r="G11" s="91"/>
      <c r="H11" s="92"/>
      <c r="I11" s="74"/>
    </row>
    <row r="12" spans="1:32" outlineLevel="1">
      <c r="A12" s="1">
        <v>3</v>
      </c>
      <c r="B12" s="4" t="s">
        <v>48</v>
      </c>
      <c r="C12" s="24" t="s">
        <v>2</v>
      </c>
      <c r="D12" s="45">
        <v>5411</v>
      </c>
      <c r="E12" s="24">
        <v>4</v>
      </c>
      <c r="F12" s="24"/>
      <c r="G12" s="24"/>
      <c r="H12" s="25"/>
      <c r="I12" s="58"/>
    </row>
    <row r="13" spans="1:32" ht="39" customHeight="1" outlineLevel="1">
      <c r="A13" s="1">
        <v>4</v>
      </c>
      <c r="B13" s="4" t="s">
        <v>125</v>
      </c>
      <c r="C13" s="24" t="s">
        <v>2</v>
      </c>
      <c r="D13" s="45">
        <v>5411</v>
      </c>
      <c r="E13" s="24">
        <v>365</v>
      </c>
      <c r="F13" s="24"/>
      <c r="G13" s="24"/>
      <c r="H13" s="25"/>
      <c r="I13" s="58"/>
    </row>
    <row r="14" spans="1:32" outlineLevel="1">
      <c r="A14" s="94" t="s">
        <v>90</v>
      </c>
      <c r="B14" s="94"/>
      <c r="C14" s="94"/>
      <c r="D14" s="94"/>
      <c r="E14" s="94"/>
      <c r="F14" s="94"/>
      <c r="G14" s="94"/>
      <c r="H14" s="94"/>
      <c r="I14" s="74"/>
    </row>
    <row r="15" spans="1:32" ht="39.75" customHeight="1" outlineLevel="1">
      <c r="A15" s="3">
        <v>5</v>
      </c>
      <c r="B15" s="4" t="s">
        <v>91</v>
      </c>
      <c r="C15" s="24" t="s">
        <v>2</v>
      </c>
      <c r="D15" s="45">
        <v>930</v>
      </c>
      <c r="E15" s="24">
        <v>105</v>
      </c>
      <c r="F15" s="24"/>
      <c r="G15" s="24"/>
      <c r="H15" s="25"/>
      <c r="I15" s="58"/>
    </row>
    <row r="16" spans="1:32" ht="38.25" outlineLevel="1">
      <c r="A16" s="3">
        <v>6</v>
      </c>
      <c r="B16" s="4" t="s">
        <v>92</v>
      </c>
      <c r="C16" s="24" t="s">
        <v>2</v>
      </c>
      <c r="D16" s="45">
        <v>120</v>
      </c>
      <c r="E16" s="24">
        <v>365</v>
      </c>
      <c r="F16" s="24"/>
      <c r="G16" s="24"/>
      <c r="H16" s="25"/>
      <c r="I16" s="58"/>
    </row>
    <row r="17" spans="1:9" outlineLevel="1">
      <c r="A17" s="97" t="s">
        <v>6</v>
      </c>
      <c r="B17" s="97"/>
      <c r="C17" s="97"/>
      <c r="D17" s="97"/>
      <c r="E17" s="97"/>
      <c r="F17" s="97"/>
      <c r="G17" s="97"/>
      <c r="H17" s="98"/>
      <c r="I17" s="74"/>
    </row>
    <row r="18" spans="1:9" ht="38.25" outlineLevel="1">
      <c r="A18" s="1">
        <v>7</v>
      </c>
      <c r="B18" s="2" t="s">
        <v>81</v>
      </c>
      <c r="C18" s="26" t="s">
        <v>2</v>
      </c>
      <c r="D18" s="45">
        <v>147</v>
      </c>
      <c r="E18" s="24">
        <v>365</v>
      </c>
      <c r="F18" s="24"/>
      <c r="G18" s="24"/>
      <c r="H18" s="25"/>
      <c r="I18" s="58"/>
    </row>
    <row r="19" spans="1:9" s="10" customFormat="1" outlineLevel="1">
      <c r="A19" s="94" t="s">
        <v>7</v>
      </c>
      <c r="B19" s="94"/>
      <c r="C19" s="94"/>
      <c r="D19" s="94"/>
      <c r="E19" s="94"/>
      <c r="F19" s="94"/>
      <c r="G19" s="94"/>
      <c r="H19" s="94"/>
      <c r="I19" s="74"/>
    </row>
    <row r="20" spans="1:9" s="10" customFormat="1" outlineLevel="1">
      <c r="A20" s="1">
        <v>8</v>
      </c>
      <c r="B20" s="4" t="s">
        <v>48</v>
      </c>
      <c r="C20" s="26" t="s">
        <v>2</v>
      </c>
      <c r="D20" s="45">
        <v>34170</v>
      </c>
      <c r="E20" s="24">
        <v>82</v>
      </c>
      <c r="F20" s="24"/>
      <c r="G20" s="24"/>
      <c r="H20" s="25"/>
      <c r="I20" s="58"/>
    </row>
    <row r="21" spans="1:9" s="10" customFormat="1" ht="40.5" customHeight="1" outlineLevel="1">
      <c r="A21" s="1">
        <v>9</v>
      </c>
      <c r="B21" s="4" t="s">
        <v>125</v>
      </c>
      <c r="C21" s="26" t="s">
        <v>2</v>
      </c>
      <c r="D21" s="45">
        <v>114746</v>
      </c>
      <c r="E21" s="24">
        <v>365</v>
      </c>
      <c r="F21" s="24"/>
      <c r="G21" s="24"/>
      <c r="H21" s="25"/>
      <c r="I21" s="58"/>
    </row>
    <row r="22" spans="1:9" s="10" customFormat="1" outlineLevel="1">
      <c r="A22" s="94" t="s">
        <v>8</v>
      </c>
      <c r="B22" s="94"/>
      <c r="C22" s="94"/>
      <c r="D22" s="94"/>
      <c r="E22" s="94"/>
      <c r="F22" s="94"/>
      <c r="G22" s="94"/>
      <c r="H22" s="94"/>
      <c r="I22" s="74"/>
    </row>
    <row r="23" spans="1:9" s="10" customFormat="1" ht="41.25" customHeight="1" outlineLevel="1">
      <c r="A23" s="1">
        <v>10</v>
      </c>
      <c r="B23" s="4" t="s">
        <v>125</v>
      </c>
      <c r="C23" s="26" t="s">
        <v>2</v>
      </c>
      <c r="D23" s="54">
        <v>24616.5</v>
      </c>
      <c r="E23" s="24">
        <v>273</v>
      </c>
      <c r="F23" s="24"/>
      <c r="G23" s="24"/>
      <c r="H23" s="25"/>
      <c r="I23" s="58"/>
    </row>
    <row r="24" spans="1:9" s="10" customFormat="1" ht="42" customHeight="1" outlineLevel="1">
      <c r="A24" s="1">
        <v>11</v>
      </c>
      <c r="B24" s="4" t="s">
        <v>125</v>
      </c>
      <c r="C24" s="26" t="s">
        <v>2</v>
      </c>
      <c r="D24" s="24">
        <v>19502</v>
      </c>
      <c r="E24" s="24">
        <v>92</v>
      </c>
      <c r="F24" s="24"/>
      <c r="G24" s="24"/>
      <c r="H24" s="25"/>
      <c r="I24" s="58"/>
    </row>
    <row r="25" spans="1:9" s="10" customFormat="1" outlineLevel="1">
      <c r="A25" s="1">
        <v>12</v>
      </c>
      <c r="B25" s="2" t="s">
        <v>49</v>
      </c>
      <c r="C25" s="26" t="s">
        <v>67</v>
      </c>
      <c r="D25" s="24">
        <v>1150</v>
      </c>
      <c r="E25" s="24">
        <v>2</v>
      </c>
      <c r="F25" s="24"/>
      <c r="G25" s="24"/>
      <c r="H25" s="25"/>
      <c r="I25" s="58"/>
    </row>
    <row r="26" spans="1:9" s="10" customFormat="1" outlineLevel="1">
      <c r="A26" s="94" t="s">
        <v>11</v>
      </c>
      <c r="B26" s="94"/>
      <c r="C26" s="94"/>
      <c r="D26" s="94"/>
      <c r="E26" s="94"/>
      <c r="F26" s="94"/>
      <c r="G26" s="94"/>
      <c r="H26" s="94"/>
      <c r="I26" s="74"/>
    </row>
    <row r="27" spans="1:9" s="10" customFormat="1" ht="25.5" outlineLevel="1">
      <c r="A27" s="1">
        <v>13</v>
      </c>
      <c r="B27" s="4" t="s">
        <v>51</v>
      </c>
      <c r="C27" s="24" t="s">
        <v>12</v>
      </c>
      <c r="D27" s="24">
        <v>366</v>
      </c>
      <c r="E27" s="24">
        <v>365</v>
      </c>
      <c r="F27" s="24"/>
      <c r="G27" s="24"/>
      <c r="H27" s="25"/>
      <c r="I27" s="58"/>
    </row>
    <row r="28" spans="1:9" s="10" customFormat="1" ht="27" customHeight="1" outlineLevel="1">
      <c r="A28" s="3">
        <v>14</v>
      </c>
      <c r="B28" s="4" t="s">
        <v>52</v>
      </c>
      <c r="C28" s="24" t="s">
        <v>12</v>
      </c>
      <c r="D28" s="24">
        <v>366</v>
      </c>
      <c r="E28" s="24">
        <v>365</v>
      </c>
      <c r="F28" s="24"/>
      <c r="G28" s="24"/>
      <c r="H28" s="25"/>
      <c r="I28" s="58"/>
    </row>
    <row r="29" spans="1:9" outlineLevel="1">
      <c r="A29" s="94" t="s">
        <v>13</v>
      </c>
      <c r="B29" s="94"/>
      <c r="C29" s="94"/>
      <c r="D29" s="94"/>
      <c r="E29" s="94"/>
      <c r="F29" s="94"/>
      <c r="G29" s="94"/>
      <c r="H29" s="94"/>
      <c r="I29" s="74"/>
    </row>
    <row r="30" spans="1:9" ht="25.5" outlineLevel="1">
      <c r="A30" s="1">
        <v>15</v>
      </c>
      <c r="B30" s="12" t="s">
        <v>74</v>
      </c>
      <c r="C30" s="26" t="s">
        <v>2</v>
      </c>
      <c r="D30" s="24">
        <v>257</v>
      </c>
      <c r="E30" s="24">
        <v>214</v>
      </c>
      <c r="F30" s="24"/>
      <c r="G30" s="24"/>
      <c r="H30" s="25"/>
      <c r="I30" s="58"/>
    </row>
    <row r="31" spans="1:9" outlineLevel="1">
      <c r="A31" s="90" t="s">
        <v>15</v>
      </c>
      <c r="B31" s="91"/>
      <c r="C31" s="91"/>
      <c r="D31" s="91"/>
      <c r="E31" s="91"/>
      <c r="F31" s="91"/>
      <c r="G31" s="91"/>
      <c r="H31" s="92"/>
      <c r="I31" s="74"/>
    </row>
    <row r="32" spans="1:9" ht="38.25" outlineLevel="1">
      <c r="A32" s="1">
        <v>16</v>
      </c>
      <c r="B32" s="8" t="s">
        <v>50</v>
      </c>
      <c r="C32" s="27" t="s">
        <v>5</v>
      </c>
      <c r="D32" s="24">
        <f>77</f>
        <v>77</v>
      </c>
      <c r="E32" s="24">
        <v>365</v>
      </c>
      <c r="F32" s="24"/>
      <c r="G32" s="24"/>
      <c r="H32" s="25"/>
      <c r="I32" s="58"/>
    </row>
    <row r="33" spans="1:9" outlineLevel="1">
      <c r="A33" s="94" t="s">
        <v>16</v>
      </c>
      <c r="B33" s="94"/>
      <c r="C33" s="94"/>
      <c r="D33" s="94"/>
      <c r="E33" s="94"/>
      <c r="F33" s="94"/>
      <c r="G33" s="94"/>
      <c r="H33" s="94"/>
      <c r="I33" s="74"/>
    </row>
    <row r="34" spans="1:9" ht="25.5" outlineLevel="1">
      <c r="A34" s="1">
        <v>17</v>
      </c>
      <c r="B34" s="2" t="s">
        <v>17</v>
      </c>
      <c r="C34" s="26" t="s">
        <v>2</v>
      </c>
      <c r="D34" s="44">
        <f>23670.34*0.83</f>
        <v>19646.3822</v>
      </c>
      <c r="E34" s="24">
        <v>2</v>
      </c>
      <c r="F34" s="24"/>
      <c r="G34" s="24"/>
      <c r="H34" s="25"/>
      <c r="I34" s="58"/>
    </row>
    <row r="35" spans="1:9" ht="25.5" outlineLevel="1">
      <c r="A35" s="1">
        <v>18</v>
      </c>
      <c r="B35" s="2" t="s">
        <v>18</v>
      </c>
      <c r="C35" s="26" t="s">
        <v>2</v>
      </c>
      <c r="D35" s="44">
        <f>23670.34*0.17</f>
        <v>4023.9578000000001</v>
      </c>
      <c r="E35" s="24">
        <v>2</v>
      </c>
      <c r="F35" s="24"/>
      <c r="G35" s="24"/>
      <c r="H35" s="25"/>
      <c r="I35" s="58"/>
    </row>
    <row r="36" spans="1:9" outlineLevel="1">
      <c r="A36" s="90" t="s">
        <v>54</v>
      </c>
      <c r="B36" s="91"/>
      <c r="C36" s="91"/>
      <c r="D36" s="91"/>
      <c r="E36" s="91"/>
      <c r="F36" s="91"/>
      <c r="G36" s="91"/>
      <c r="H36" s="92"/>
      <c r="I36" s="74"/>
    </row>
    <row r="37" spans="1:9" ht="25.5" outlineLevel="1">
      <c r="A37" s="1">
        <v>19</v>
      </c>
      <c r="B37" s="2" t="s">
        <v>53</v>
      </c>
      <c r="C37" s="26" t="s">
        <v>2</v>
      </c>
      <c r="D37" s="45">
        <v>6968</v>
      </c>
      <c r="E37" s="24">
        <v>2</v>
      </c>
      <c r="F37" s="24"/>
      <c r="G37" s="24"/>
      <c r="H37" s="25"/>
      <c r="I37" s="58"/>
    </row>
    <row r="38" spans="1:9" outlineLevel="1">
      <c r="A38" s="90" t="s">
        <v>56</v>
      </c>
      <c r="B38" s="91"/>
      <c r="C38" s="91"/>
      <c r="D38" s="91"/>
      <c r="E38" s="91"/>
      <c r="F38" s="91"/>
      <c r="G38" s="91"/>
      <c r="H38" s="92"/>
      <c r="I38" s="74"/>
    </row>
    <row r="39" spans="1:9" ht="26.25" outlineLevel="1" thickBot="1">
      <c r="A39" s="16">
        <v>20</v>
      </c>
      <c r="B39" s="17" t="s">
        <v>55</v>
      </c>
      <c r="C39" s="28" t="s">
        <v>19</v>
      </c>
      <c r="D39" s="43">
        <v>30</v>
      </c>
      <c r="E39" s="43">
        <v>1</v>
      </c>
      <c r="F39" s="43"/>
      <c r="G39" s="43"/>
      <c r="H39" s="29"/>
      <c r="I39" s="58"/>
    </row>
    <row r="40" spans="1:9" ht="15.75" thickBot="1">
      <c r="A40" s="84" t="s">
        <v>47</v>
      </c>
      <c r="B40" s="85"/>
      <c r="C40" s="85"/>
      <c r="D40" s="85"/>
      <c r="E40" s="85"/>
      <c r="F40" s="60"/>
      <c r="G40" s="78"/>
      <c r="H40" s="48"/>
      <c r="I40" s="75"/>
    </row>
    <row r="41" spans="1:9">
      <c r="A41" s="93" t="s">
        <v>20</v>
      </c>
      <c r="B41" s="93"/>
      <c r="C41" s="93"/>
      <c r="D41" s="93"/>
      <c r="E41" s="93"/>
      <c r="F41" s="93"/>
      <c r="G41" s="93"/>
      <c r="H41" s="93"/>
      <c r="I41" s="76"/>
    </row>
    <row r="42" spans="1:9" s="10" customFormat="1" outlineLevel="1">
      <c r="A42" s="90" t="s">
        <v>57</v>
      </c>
      <c r="B42" s="91"/>
      <c r="C42" s="91"/>
      <c r="D42" s="91"/>
      <c r="E42" s="91"/>
      <c r="F42" s="91"/>
      <c r="G42" s="91"/>
      <c r="H42" s="92"/>
      <c r="I42" s="74"/>
    </row>
    <row r="43" spans="1:9" s="10" customFormat="1" ht="25.5" outlineLevel="1">
      <c r="A43" s="1">
        <v>21</v>
      </c>
      <c r="B43" s="2" t="s">
        <v>58</v>
      </c>
      <c r="C43" s="26" t="s">
        <v>2</v>
      </c>
      <c r="D43" s="24">
        <v>8523.06</v>
      </c>
      <c r="E43" s="24">
        <v>5</v>
      </c>
      <c r="F43" s="24"/>
      <c r="G43" s="24"/>
      <c r="H43" s="25"/>
      <c r="I43" s="58"/>
    </row>
    <row r="44" spans="1:9" s="10" customFormat="1" outlineLevel="1">
      <c r="A44" s="94" t="s">
        <v>21</v>
      </c>
      <c r="B44" s="94"/>
      <c r="C44" s="94"/>
      <c r="D44" s="94"/>
      <c r="E44" s="94"/>
      <c r="F44" s="94"/>
      <c r="G44" s="94"/>
      <c r="H44" s="94"/>
      <c r="I44" s="74"/>
    </row>
    <row r="45" spans="1:9" s="10" customFormat="1" ht="39.75" customHeight="1" outlineLevel="1">
      <c r="A45" s="1">
        <v>22</v>
      </c>
      <c r="B45" s="4" t="s">
        <v>59</v>
      </c>
      <c r="C45" s="24" t="s">
        <v>2</v>
      </c>
      <c r="D45" s="24">
        <v>19502</v>
      </c>
      <c r="E45" s="24">
        <v>31</v>
      </c>
      <c r="F45" s="24"/>
      <c r="G45" s="24"/>
      <c r="H45" s="25"/>
      <c r="I45" s="74"/>
    </row>
    <row r="46" spans="1:9" s="10" customFormat="1" ht="39" customHeight="1" outlineLevel="1">
      <c r="A46" s="1">
        <v>23</v>
      </c>
      <c r="B46" s="4" t="s">
        <v>59</v>
      </c>
      <c r="C46" s="24" t="s">
        <v>2</v>
      </c>
      <c r="D46" s="24">
        <v>24616.5</v>
      </c>
      <c r="E46" s="24">
        <v>120</v>
      </c>
      <c r="F46" s="24"/>
      <c r="G46" s="24"/>
      <c r="H46" s="25"/>
      <c r="I46" s="58"/>
    </row>
    <row r="47" spans="1:9" s="10" customFormat="1" ht="51.75" customHeight="1" outlineLevel="1">
      <c r="A47" s="1">
        <v>24</v>
      </c>
      <c r="B47" s="4" t="s">
        <v>82</v>
      </c>
      <c r="C47" s="24" t="s">
        <v>2</v>
      </c>
      <c r="D47" s="24">
        <v>34170</v>
      </c>
      <c r="E47" s="24">
        <v>302</v>
      </c>
      <c r="F47" s="24"/>
      <c r="G47" s="24"/>
      <c r="H47" s="25"/>
      <c r="I47" s="58"/>
    </row>
    <row r="48" spans="1:9" s="10" customFormat="1" ht="51" outlineLevel="1">
      <c r="A48" s="1">
        <v>25</v>
      </c>
      <c r="B48" s="4" t="s">
        <v>83</v>
      </c>
      <c r="C48" s="24" t="s">
        <v>2</v>
      </c>
      <c r="D48" s="24">
        <v>80576</v>
      </c>
      <c r="E48" s="24">
        <v>1057</v>
      </c>
      <c r="F48" s="24"/>
      <c r="G48" s="24"/>
      <c r="H48" s="25"/>
      <c r="I48" s="58"/>
    </row>
    <row r="49" spans="1:9" s="10" customFormat="1" ht="27.75" customHeight="1" outlineLevel="1">
      <c r="A49" s="1">
        <v>26</v>
      </c>
      <c r="B49" s="2" t="s">
        <v>22</v>
      </c>
      <c r="C49" s="26" t="s">
        <v>23</v>
      </c>
      <c r="D49" s="25">
        <v>172210.86719999998</v>
      </c>
      <c r="E49" s="24">
        <v>1</v>
      </c>
      <c r="F49" s="24"/>
      <c r="G49" s="24"/>
      <c r="H49" s="25"/>
      <c r="I49" s="58"/>
    </row>
    <row r="50" spans="1:9" s="10" customFormat="1" ht="40.5" customHeight="1" outlineLevel="1">
      <c r="A50" s="1">
        <v>27</v>
      </c>
      <c r="B50" s="2" t="s">
        <v>132</v>
      </c>
      <c r="C50" s="26" t="s">
        <v>23</v>
      </c>
      <c r="D50" s="25">
        <v>172210.86719999998</v>
      </c>
      <c r="E50" s="24">
        <v>1</v>
      </c>
      <c r="F50" s="24"/>
      <c r="G50" s="24"/>
      <c r="H50" s="25"/>
      <c r="I50" s="58"/>
    </row>
    <row r="51" spans="1:9" s="10" customFormat="1" ht="26.25" customHeight="1" outlineLevel="1">
      <c r="A51" s="1">
        <v>28</v>
      </c>
      <c r="B51" s="2" t="s">
        <v>60</v>
      </c>
      <c r="C51" s="26" t="s">
        <v>23</v>
      </c>
      <c r="D51" s="25">
        <v>172210.86719999998</v>
      </c>
      <c r="E51" s="24">
        <v>1</v>
      </c>
      <c r="F51" s="24"/>
      <c r="G51" s="24"/>
      <c r="H51" s="25"/>
      <c r="I51" s="58"/>
    </row>
    <row r="52" spans="1:9" s="10" customFormat="1" ht="38.25" outlineLevel="1">
      <c r="A52" s="1">
        <v>29</v>
      </c>
      <c r="B52" s="4" t="s">
        <v>24</v>
      </c>
      <c r="C52" s="24" t="s">
        <v>2</v>
      </c>
      <c r="D52" s="24">
        <v>114746</v>
      </c>
      <c r="E52" s="24">
        <v>151</v>
      </c>
      <c r="F52" s="24"/>
      <c r="G52" s="24"/>
      <c r="H52" s="25"/>
      <c r="I52" s="58"/>
    </row>
    <row r="53" spans="1:9" s="10" customFormat="1" ht="38.25" customHeight="1" outlineLevel="1">
      <c r="A53" s="1">
        <v>30</v>
      </c>
      <c r="B53" s="2" t="s">
        <v>25</v>
      </c>
      <c r="C53" s="26" t="s">
        <v>2</v>
      </c>
      <c r="D53" s="24">
        <v>19502</v>
      </c>
      <c r="E53" s="24">
        <v>31</v>
      </c>
      <c r="F53" s="24"/>
      <c r="G53" s="24"/>
      <c r="H53" s="25"/>
      <c r="I53" s="58"/>
    </row>
    <row r="54" spans="1:9" s="10" customFormat="1" ht="39.75" customHeight="1" outlineLevel="1">
      <c r="A54" s="1">
        <v>31</v>
      </c>
      <c r="B54" s="2" t="s">
        <v>61</v>
      </c>
      <c r="C54" s="26" t="s">
        <v>2</v>
      </c>
      <c r="D54" s="24">
        <v>24616.5</v>
      </c>
      <c r="E54" s="24">
        <v>120</v>
      </c>
      <c r="F54" s="24"/>
      <c r="G54" s="24"/>
      <c r="H54" s="25"/>
      <c r="I54" s="58"/>
    </row>
    <row r="55" spans="1:9" s="10" customFormat="1" ht="51.75" customHeight="1" outlineLevel="1">
      <c r="A55" s="1">
        <v>32</v>
      </c>
      <c r="B55" s="2" t="s">
        <v>26</v>
      </c>
      <c r="C55" s="26" t="s">
        <v>2</v>
      </c>
      <c r="D55" s="24">
        <v>5850.6</v>
      </c>
      <c r="E55" s="24">
        <v>2</v>
      </c>
      <c r="F55" s="24"/>
      <c r="G55" s="24"/>
      <c r="H55" s="25"/>
      <c r="I55" s="58"/>
    </row>
    <row r="56" spans="1:9" s="10" customFormat="1" ht="53.25" customHeight="1" outlineLevel="1" thickBot="1">
      <c r="A56" s="1">
        <v>33</v>
      </c>
      <c r="B56" s="17" t="s">
        <v>62</v>
      </c>
      <c r="C56" s="34" t="s">
        <v>2</v>
      </c>
      <c r="D56" s="43">
        <v>7384.95</v>
      </c>
      <c r="E56" s="43">
        <v>8</v>
      </c>
      <c r="F56" s="43"/>
      <c r="G56" s="43"/>
      <c r="H56" s="29"/>
      <c r="I56" s="58"/>
    </row>
    <row r="57" spans="1:9" ht="15.75" outlineLevel="1" thickBot="1">
      <c r="A57" s="84" t="s">
        <v>47</v>
      </c>
      <c r="B57" s="85"/>
      <c r="C57" s="85"/>
      <c r="D57" s="85"/>
      <c r="E57" s="85"/>
      <c r="F57" s="95"/>
      <c r="G57" s="61"/>
      <c r="H57" s="49"/>
      <c r="I57" s="58"/>
    </row>
    <row r="58" spans="1:9" outlineLevel="1">
      <c r="A58" s="93" t="s">
        <v>71</v>
      </c>
      <c r="B58" s="93"/>
      <c r="C58" s="93"/>
      <c r="D58" s="93"/>
      <c r="E58" s="93"/>
      <c r="F58" s="93"/>
      <c r="G58" s="93"/>
      <c r="H58" s="93"/>
      <c r="I58" s="58"/>
    </row>
    <row r="59" spans="1:9">
      <c r="A59" s="90" t="s">
        <v>27</v>
      </c>
      <c r="B59" s="91"/>
      <c r="C59" s="91"/>
      <c r="D59" s="91"/>
      <c r="E59" s="91"/>
      <c r="F59" s="91"/>
      <c r="G59" s="91"/>
      <c r="H59" s="92"/>
      <c r="I59" s="77"/>
    </row>
    <row r="60" spans="1:9">
      <c r="A60" s="1">
        <v>34</v>
      </c>
      <c r="B60" s="4" t="s">
        <v>48</v>
      </c>
      <c r="C60" s="24" t="s">
        <v>2</v>
      </c>
      <c r="D60" s="44">
        <v>44689</v>
      </c>
      <c r="E60" s="45">
        <v>66</v>
      </c>
      <c r="F60" s="45"/>
      <c r="G60" s="45"/>
      <c r="H60" s="25"/>
    </row>
    <row r="61" spans="1:9" ht="39.75" customHeight="1">
      <c r="A61" s="1">
        <v>35</v>
      </c>
      <c r="B61" s="4" t="s">
        <v>125</v>
      </c>
      <c r="C61" s="24" t="s">
        <v>2</v>
      </c>
      <c r="D61" s="44">
        <v>44689</v>
      </c>
      <c r="E61" s="45">
        <v>365</v>
      </c>
      <c r="F61" s="45"/>
      <c r="G61" s="45"/>
      <c r="H61" s="25"/>
      <c r="I61" s="76"/>
    </row>
    <row r="62" spans="1:9" outlineLevel="1">
      <c r="A62" s="90" t="s">
        <v>8</v>
      </c>
      <c r="B62" s="91"/>
      <c r="C62" s="91"/>
      <c r="D62" s="91"/>
      <c r="E62" s="91"/>
      <c r="F62" s="91"/>
      <c r="G62" s="91"/>
      <c r="H62" s="92"/>
      <c r="I62" s="74"/>
    </row>
    <row r="63" spans="1:9" ht="42" customHeight="1" outlineLevel="1">
      <c r="A63" s="1">
        <v>36</v>
      </c>
      <c r="B63" s="4" t="s">
        <v>125</v>
      </c>
      <c r="C63" s="24" t="s">
        <v>2</v>
      </c>
      <c r="D63" s="24">
        <v>15381</v>
      </c>
      <c r="E63" s="24">
        <v>365</v>
      </c>
      <c r="F63" s="24"/>
      <c r="G63" s="24"/>
      <c r="H63" s="25"/>
      <c r="I63" s="58"/>
    </row>
    <row r="64" spans="1:9" ht="38.25" outlineLevel="1">
      <c r="A64" s="1">
        <v>37</v>
      </c>
      <c r="B64" s="4" t="s">
        <v>9</v>
      </c>
      <c r="C64" s="24" t="s">
        <v>10</v>
      </c>
      <c r="D64" s="24">
        <v>680</v>
      </c>
      <c r="E64" s="24">
        <v>2</v>
      </c>
      <c r="F64" s="24"/>
      <c r="G64" s="24"/>
      <c r="H64" s="25"/>
      <c r="I64" s="58"/>
    </row>
    <row r="65" spans="1:9" outlineLevel="1">
      <c r="A65" s="90" t="s">
        <v>11</v>
      </c>
      <c r="B65" s="91"/>
      <c r="C65" s="91"/>
      <c r="D65" s="91"/>
      <c r="E65" s="91"/>
      <c r="F65" s="91"/>
      <c r="G65" s="91"/>
      <c r="H65" s="92"/>
      <c r="I65" s="58"/>
    </row>
    <row r="66" spans="1:9" ht="25.5" outlineLevel="1">
      <c r="A66" s="1">
        <v>38</v>
      </c>
      <c r="B66" s="4" t="s">
        <v>51</v>
      </c>
      <c r="C66" s="26" t="s">
        <v>5</v>
      </c>
      <c r="D66" s="24">
        <v>122</v>
      </c>
      <c r="E66" s="24">
        <v>365</v>
      </c>
      <c r="F66" s="24"/>
      <c r="G66" s="24"/>
      <c r="H66" s="25"/>
      <c r="I66" s="74"/>
    </row>
    <row r="67" spans="1:9" ht="27" customHeight="1" outlineLevel="1">
      <c r="A67" s="1">
        <v>39</v>
      </c>
      <c r="B67" s="4" t="s">
        <v>52</v>
      </c>
      <c r="C67" s="26" t="s">
        <v>5</v>
      </c>
      <c r="D67" s="24">
        <v>122</v>
      </c>
      <c r="E67" s="24">
        <v>365</v>
      </c>
      <c r="F67" s="24"/>
      <c r="G67" s="24"/>
      <c r="H67" s="25"/>
      <c r="I67" s="58"/>
    </row>
    <row r="68" spans="1:9" s="10" customFormat="1" outlineLevel="1">
      <c r="A68" s="90" t="s">
        <v>13</v>
      </c>
      <c r="B68" s="91"/>
      <c r="C68" s="91"/>
      <c r="D68" s="91"/>
      <c r="E68" s="91"/>
      <c r="F68" s="91"/>
      <c r="G68" s="91"/>
      <c r="H68" s="92"/>
      <c r="I68" s="58"/>
    </row>
    <row r="69" spans="1:9" s="10" customFormat="1" ht="25.5" outlineLevel="1">
      <c r="A69" s="1">
        <v>40</v>
      </c>
      <c r="B69" s="12" t="s">
        <v>74</v>
      </c>
      <c r="C69" s="26" t="s">
        <v>2</v>
      </c>
      <c r="D69" s="24">
        <v>55</v>
      </c>
      <c r="E69" s="24">
        <v>214</v>
      </c>
      <c r="F69" s="24"/>
      <c r="G69" s="24"/>
      <c r="H69" s="25"/>
      <c r="I69" s="74"/>
    </row>
    <row r="70" spans="1:9" s="10" customFormat="1" outlineLevel="1">
      <c r="A70" s="94" t="s">
        <v>16</v>
      </c>
      <c r="B70" s="94"/>
      <c r="C70" s="94"/>
      <c r="D70" s="94"/>
      <c r="E70" s="94"/>
      <c r="F70" s="94"/>
      <c r="G70" s="94"/>
      <c r="H70" s="94"/>
      <c r="I70" s="58"/>
    </row>
    <row r="71" spans="1:9" s="10" customFormat="1" ht="25.5" outlineLevel="1">
      <c r="A71" s="1">
        <v>41</v>
      </c>
      <c r="B71" s="2" t="s">
        <v>28</v>
      </c>
      <c r="C71" s="26" t="s">
        <v>2</v>
      </c>
      <c r="D71" s="24">
        <f>11646.05*0.83</f>
        <v>9666.2214999999997</v>
      </c>
      <c r="E71" s="24">
        <v>2</v>
      </c>
      <c r="F71" s="24"/>
      <c r="G71" s="24"/>
      <c r="H71" s="25"/>
      <c r="I71" s="58"/>
    </row>
    <row r="72" spans="1:9" s="10" customFormat="1" ht="25.5" outlineLevel="1">
      <c r="A72" s="1">
        <v>42</v>
      </c>
      <c r="B72" s="2" t="s">
        <v>18</v>
      </c>
      <c r="C72" s="26" t="s">
        <v>2</v>
      </c>
      <c r="D72" s="24">
        <f>11646.05*0.17</f>
        <v>1979.8285000000001</v>
      </c>
      <c r="E72" s="24">
        <v>2</v>
      </c>
      <c r="F72" s="24"/>
      <c r="G72" s="24"/>
      <c r="H72" s="25"/>
      <c r="I72" s="58"/>
    </row>
    <row r="73" spans="1:9" s="10" customFormat="1" outlineLevel="1">
      <c r="A73" s="94" t="s">
        <v>54</v>
      </c>
      <c r="B73" s="94"/>
      <c r="C73" s="94"/>
      <c r="D73" s="94"/>
      <c r="E73" s="94"/>
      <c r="F73" s="94"/>
      <c r="G73" s="94"/>
      <c r="H73" s="94"/>
      <c r="I73" s="58"/>
    </row>
    <row r="74" spans="1:9" s="10" customFormat="1" ht="25.5" outlineLevel="1">
      <c r="A74" s="1">
        <v>43</v>
      </c>
      <c r="B74" s="2" t="s">
        <v>53</v>
      </c>
      <c r="C74" s="26" t="s">
        <v>2</v>
      </c>
      <c r="D74" s="24">
        <v>3004</v>
      </c>
      <c r="E74" s="24">
        <v>2</v>
      </c>
      <c r="F74" s="24"/>
      <c r="G74" s="24"/>
      <c r="H74" s="25"/>
      <c r="I74" s="58"/>
    </row>
    <row r="75" spans="1:9" s="10" customFormat="1" outlineLevel="1">
      <c r="A75" s="94" t="s">
        <v>115</v>
      </c>
      <c r="B75" s="94"/>
      <c r="C75" s="94"/>
      <c r="D75" s="94"/>
      <c r="E75" s="94"/>
      <c r="F75" s="94"/>
      <c r="G75" s="94"/>
      <c r="H75" s="94"/>
      <c r="I75" s="58"/>
    </row>
    <row r="76" spans="1:9" s="10" customFormat="1" outlineLevel="1">
      <c r="A76" s="1">
        <v>44</v>
      </c>
      <c r="B76" s="4" t="s">
        <v>48</v>
      </c>
      <c r="C76" s="26" t="s">
        <v>2</v>
      </c>
      <c r="D76" s="24">
        <v>2830.8</v>
      </c>
      <c r="E76" s="24">
        <v>3</v>
      </c>
      <c r="F76" s="24"/>
      <c r="G76" s="24"/>
      <c r="H76" s="25"/>
      <c r="I76" s="64"/>
    </row>
    <row r="77" spans="1:9" s="10" customFormat="1" ht="39.75" customHeight="1" outlineLevel="1">
      <c r="A77" s="1">
        <v>45</v>
      </c>
      <c r="B77" s="4" t="s">
        <v>126</v>
      </c>
      <c r="C77" s="26" t="s">
        <v>2</v>
      </c>
      <c r="D77" s="24">
        <v>2830.8</v>
      </c>
      <c r="E77" s="24">
        <v>365</v>
      </c>
      <c r="F77" s="24"/>
      <c r="G77" s="24"/>
      <c r="H77" s="25"/>
      <c r="I77" s="74"/>
    </row>
    <row r="78" spans="1:9" s="10" customFormat="1" ht="14.25" customHeight="1" outlineLevel="1" thickBot="1">
      <c r="A78" s="16">
        <v>46</v>
      </c>
      <c r="B78" s="17" t="s">
        <v>55</v>
      </c>
      <c r="C78" s="34" t="s">
        <v>5</v>
      </c>
      <c r="D78" s="43">
        <v>20</v>
      </c>
      <c r="E78" s="43">
        <v>1</v>
      </c>
      <c r="F78" s="43"/>
      <c r="G78" s="43"/>
      <c r="H78" s="29"/>
      <c r="I78" s="58"/>
    </row>
    <row r="79" spans="1:9" ht="15.75" outlineLevel="1" thickBot="1">
      <c r="A79" s="84" t="s">
        <v>47</v>
      </c>
      <c r="B79" s="85"/>
      <c r="C79" s="85"/>
      <c r="D79" s="85"/>
      <c r="E79" s="85"/>
      <c r="F79" s="60"/>
      <c r="G79" s="78"/>
      <c r="H79" s="48"/>
      <c r="I79" s="58"/>
    </row>
    <row r="80" spans="1:9" outlineLevel="1">
      <c r="A80" s="93" t="s">
        <v>65</v>
      </c>
      <c r="B80" s="93"/>
      <c r="C80" s="93"/>
      <c r="D80" s="93"/>
      <c r="E80" s="93"/>
      <c r="F80" s="93"/>
      <c r="G80" s="93"/>
      <c r="H80" s="93"/>
      <c r="I80" s="58"/>
    </row>
    <row r="81" spans="1:9">
      <c r="A81" s="94" t="s">
        <v>27</v>
      </c>
      <c r="B81" s="94"/>
      <c r="C81" s="94"/>
      <c r="D81" s="94"/>
      <c r="E81" s="94"/>
      <c r="F81" s="94"/>
      <c r="G81" s="94"/>
      <c r="H81" s="94"/>
      <c r="I81" s="75"/>
    </row>
    <row r="82" spans="1:9">
      <c r="A82" s="1">
        <v>47</v>
      </c>
      <c r="B82" s="4" t="s">
        <v>48</v>
      </c>
      <c r="C82" s="24" t="s">
        <v>2</v>
      </c>
      <c r="D82" s="24">
        <v>44689</v>
      </c>
      <c r="E82" s="24">
        <v>6</v>
      </c>
      <c r="F82" s="24"/>
      <c r="G82" s="24"/>
      <c r="H82" s="25"/>
    </row>
    <row r="83" spans="1:9" ht="41.25" customHeight="1">
      <c r="A83" s="1">
        <v>48</v>
      </c>
      <c r="B83" s="4" t="s">
        <v>125</v>
      </c>
      <c r="C83" s="24" t="s">
        <v>2</v>
      </c>
      <c r="D83" s="24">
        <v>44689</v>
      </c>
      <c r="E83" s="24">
        <v>18</v>
      </c>
      <c r="F83" s="24"/>
      <c r="G83" s="24"/>
      <c r="H83" s="25"/>
    </row>
    <row r="84" spans="1:9" outlineLevel="1">
      <c r="A84" s="94" t="s">
        <v>8</v>
      </c>
      <c r="B84" s="94"/>
      <c r="C84" s="94"/>
      <c r="D84" s="94"/>
      <c r="E84" s="94"/>
      <c r="F84" s="94"/>
      <c r="G84" s="94"/>
      <c r="H84" s="94"/>
      <c r="I84" s="74"/>
    </row>
    <row r="85" spans="1:9" ht="40.5" customHeight="1" outlineLevel="1">
      <c r="A85" s="1">
        <v>49</v>
      </c>
      <c r="B85" s="4" t="s">
        <v>125</v>
      </c>
      <c r="C85" s="24" t="s">
        <v>2</v>
      </c>
      <c r="D85" s="24">
        <v>15381</v>
      </c>
      <c r="E85" s="24">
        <v>18</v>
      </c>
      <c r="F85" s="24"/>
      <c r="G85" s="24"/>
      <c r="H85" s="25"/>
      <c r="I85" s="58"/>
    </row>
    <row r="86" spans="1:9" outlineLevel="1">
      <c r="A86" s="94" t="s">
        <v>11</v>
      </c>
      <c r="B86" s="94"/>
      <c r="C86" s="94"/>
      <c r="D86" s="94"/>
      <c r="E86" s="94"/>
      <c r="F86" s="94"/>
      <c r="G86" s="94"/>
      <c r="H86" s="94"/>
      <c r="I86" s="58"/>
    </row>
    <row r="87" spans="1:9" ht="25.5" outlineLevel="1">
      <c r="A87" s="1">
        <v>50</v>
      </c>
      <c r="B87" s="4" t="s">
        <v>51</v>
      </c>
      <c r="C87" s="24" t="s">
        <v>5</v>
      </c>
      <c r="D87" s="24">
        <v>122</v>
      </c>
      <c r="E87" s="24">
        <v>28</v>
      </c>
      <c r="F87" s="24"/>
      <c r="G87" s="24"/>
      <c r="H87" s="25"/>
      <c r="I87" s="74"/>
    </row>
    <row r="88" spans="1:9" ht="28.5" customHeight="1" outlineLevel="1">
      <c r="A88" s="1">
        <v>51</v>
      </c>
      <c r="B88" s="4" t="s">
        <v>52</v>
      </c>
      <c r="C88" s="35" t="s">
        <v>5</v>
      </c>
      <c r="D88" s="37">
        <v>122</v>
      </c>
      <c r="E88" s="37">
        <v>100</v>
      </c>
      <c r="F88" s="37"/>
      <c r="G88" s="37"/>
      <c r="H88" s="25"/>
      <c r="I88" s="58"/>
    </row>
    <row r="89" spans="1:9" outlineLevel="1">
      <c r="A89" s="90" t="s">
        <v>13</v>
      </c>
      <c r="B89" s="91"/>
      <c r="C89" s="91"/>
      <c r="D89" s="91"/>
      <c r="E89" s="91"/>
      <c r="F89" s="91"/>
      <c r="G89" s="91"/>
      <c r="H89" s="92"/>
      <c r="I89" s="58"/>
    </row>
    <row r="90" spans="1:9" ht="15" customHeight="1" outlineLevel="1">
      <c r="A90" s="1">
        <v>52</v>
      </c>
      <c r="B90" s="8" t="s">
        <v>14</v>
      </c>
      <c r="C90" s="26" t="s">
        <v>2</v>
      </c>
      <c r="D90" s="24">
        <v>55</v>
      </c>
      <c r="E90" s="24">
        <v>7</v>
      </c>
      <c r="F90" s="24"/>
      <c r="G90" s="24"/>
      <c r="H90" s="25"/>
      <c r="I90" s="74"/>
    </row>
    <row r="91" spans="1:9" outlineLevel="1">
      <c r="A91" s="94" t="s">
        <v>29</v>
      </c>
      <c r="B91" s="94"/>
      <c r="C91" s="94"/>
      <c r="D91" s="94"/>
      <c r="E91" s="94"/>
      <c r="F91" s="94"/>
      <c r="G91" s="94"/>
      <c r="H91" s="94"/>
      <c r="I91" s="58"/>
    </row>
    <row r="92" spans="1:9" ht="25.5" customHeight="1" outlineLevel="1">
      <c r="A92" s="1">
        <v>53</v>
      </c>
      <c r="B92" s="8" t="s">
        <v>4</v>
      </c>
      <c r="C92" s="35" t="s">
        <v>2</v>
      </c>
      <c r="D92" s="37">
        <v>2830.8</v>
      </c>
      <c r="E92" s="37">
        <v>9</v>
      </c>
      <c r="F92" s="37"/>
      <c r="G92" s="37"/>
      <c r="H92" s="25"/>
      <c r="I92" s="58"/>
    </row>
    <row r="93" spans="1:9" ht="39" outlineLevel="1" thickBot="1">
      <c r="A93" s="16">
        <v>54</v>
      </c>
      <c r="B93" s="18" t="s">
        <v>50</v>
      </c>
      <c r="C93" s="28" t="s">
        <v>5</v>
      </c>
      <c r="D93" s="38">
        <v>30</v>
      </c>
      <c r="E93" s="38">
        <v>30</v>
      </c>
      <c r="F93" s="38"/>
      <c r="G93" s="38"/>
      <c r="H93" s="29"/>
      <c r="I93" s="58"/>
    </row>
    <row r="94" spans="1:9" ht="15.75" outlineLevel="1" thickBot="1">
      <c r="A94" s="84" t="s">
        <v>47</v>
      </c>
      <c r="B94" s="85"/>
      <c r="C94" s="85"/>
      <c r="D94" s="85"/>
      <c r="E94" s="85"/>
      <c r="F94" s="60"/>
      <c r="G94" s="78"/>
      <c r="H94" s="48"/>
      <c r="I94" s="74"/>
    </row>
    <row r="95" spans="1:9" outlineLevel="1">
      <c r="A95" s="87" t="s">
        <v>30</v>
      </c>
      <c r="B95" s="88"/>
      <c r="C95" s="88"/>
      <c r="D95" s="88"/>
      <c r="E95" s="88"/>
      <c r="F95" s="88"/>
      <c r="G95" s="88"/>
      <c r="H95" s="89"/>
      <c r="I95" s="58"/>
    </row>
    <row r="96" spans="1:9">
      <c r="A96" s="90" t="s">
        <v>57</v>
      </c>
      <c r="B96" s="91"/>
      <c r="C96" s="91"/>
      <c r="D96" s="91"/>
      <c r="E96" s="91"/>
      <c r="F96" s="91"/>
      <c r="G96" s="91"/>
      <c r="H96" s="92"/>
      <c r="I96" s="75"/>
    </row>
    <row r="97" spans="1:9" ht="25.5">
      <c r="A97" s="1">
        <v>55</v>
      </c>
      <c r="B97" s="2" t="s">
        <v>58</v>
      </c>
      <c r="C97" s="26" t="s">
        <v>2</v>
      </c>
      <c r="D97" s="24">
        <v>4202.38</v>
      </c>
      <c r="E97" s="24">
        <v>6</v>
      </c>
      <c r="F97" s="24"/>
      <c r="G97" s="24"/>
      <c r="H97" s="25"/>
    </row>
    <row r="98" spans="1:9">
      <c r="A98" s="90" t="s">
        <v>21</v>
      </c>
      <c r="B98" s="91"/>
      <c r="C98" s="91"/>
      <c r="D98" s="91"/>
      <c r="E98" s="91"/>
      <c r="F98" s="91"/>
      <c r="G98" s="91"/>
      <c r="H98" s="92"/>
      <c r="I98" s="76"/>
    </row>
    <row r="99" spans="1:9" ht="39.75" customHeight="1" outlineLevel="1">
      <c r="A99" s="3">
        <v>56</v>
      </c>
      <c r="B99" s="4" t="s">
        <v>59</v>
      </c>
      <c r="C99" s="24" t="s">
        <v>2</v>
      </c>
      <c r="D99" s="24">
        <v>15381</v>
      </c>
      <c r="E99" s="24">
        <v>181</v>
      </c>
      <c r="F99" s="24"/>
      <c r="G99" s="24"/>
      <c r="H99" s="25"/>
      <c r="I99" s="74"/>
    </row>
    <row r="100" spans="1:9" ht="51" outlineLevel="1">
      <c r="A100" s="1">
        <v>57</v>
      </c>
      <c r="B100" s="4" t="s">
        <v>82</v>
      </c>
      <c r="C100" s="26" t="s">
        <v>2</v>
      </c>
      <c r="D100" s="24">
        <v>44689</v>
      </c>
      <c r="E100" s="24">
        <v>362</v>
      </c>
      <c r="F100" s="24"/>
      <c r="G100" s="24"/>
      <c r="H100" s="25"/>
      <c r="I100" s="58"/>
    </row>
    <row r="101" spans="1:9" ht="51" outlineLevel="1">
      <c r="A101" s="3">
        <v>58</v>
      </c>
      <c r="B101" s="4" t="s">
        <v>83</v>
      </c>
      <c r="C101" s="26" t="s">
        <v>2</v>
      </c>
      <c r="D101" s="24">
        <v>44689</v>
      </c>
      <c r="E101" s="24">
        <v>905</v>
      </c>
      <c r="F101" s="24"/>
      <c r="G101" s="24"/>
      <c r="H101" s="25"/>
      <c r="I101" s="58"/>
    </row>
    <row r="102" spans="1:9" ht="25.5" customHeight="1" outlineLevel="1">
      <c r="A102" s="1">
        <v>59</v>
      </c>
      <c r="B102" s="2" t="s">
        <v>22</v>
      </c>
      <c r="C102" s="26" t="s">
        <v>23</v>
      </c>
      <c r="D102" s="25">
        <v>153625.42079999999</v>
      </c>
      <c r="E102" s="24">
        <v>1</v>
      </c>
      <c r="F102" s="24"/>
      <c r="G102" s="24"/>
      <c r="H102" s="25"/>
      <c r="I102" s="74"/>
    </row>
    <row r="103" spans="1:9" ht="41.25" customHeight="1" outlineLevel="1">
      <c r="A103" s="3">
        <v>60</v>
      </c>
      <c r="B103" s="2" t="s">
        <v>132</v>
      </c>
      <c r="C103" s="26" t="s">
        <v>23</v>
      </c>
      <c r="D103" s="25">
        <v>153625.42079999999</v>
      </c>
      <c r="E103" s="24">
        <v>1</v>
      </c>
      <c r="F103" s="24"/>
      <c r="G103" s="24"/>
      <c r="H103" s="25"/>
      <c r="I103" s="58"/>
    </row>
    <row r="104" spans="1:9" ht="27.75" customHeight="1" outlineLevel="1">
      <c r="A104" s="1">
        <v>61</v>
      </c>
      <c r="B104" s="2" t="s">
        <v>60</v>
      </c>
      <c r="C104" s="26" t="s">
        <v>23</v>
      </c>
      <c r="D104" s="25">
        <v>153625.42079999999</v>
      </c>
      <c r="E104" s="24">
        <v>1</v>
      </c>
      <c r="F104" s="24"/>
      <c r="G104" s="24"/>
      <c r="H104" s="25"/>
      <c r="I104" s="58"/>
    </row>
    <row r="105" spans="1:9" ht="38.25" outlineLevel="1">
      <c r="A105" s="3">
        <v>62</v>
      </c>
      <c r="B105" s="13" t="s">
        <v>24</v>
      </c>
      <c r="C105" s="24" t="s">
        <v>2</v>
      </c>
      <c r="D105" s="24">
        <v>44689</v>
      </c>
      <c r="E105" s="24">
        <v>181</v>
      </c>
      <c r="F105" s="24"/>
      <c r="G105" s="24"/>
      <c r="H105" s="25"/>
      <c r="I105" s="58"/>
    </row>
    <row r="106" spans="1:9" ht="42" customHeight="1" outlineLevel="1">
      <c r="A106" s="1">
        <v>63</v>
      </c>
      <c r="B106" s="8" t="s">
        <v>80</v>
      </c>
      <c r="C106" s="26" t="s">
        <v>2</v>
      </c>
      <c r="D106" s="24">
        <v>15381</v>
      </c>
      <c r="E106" s="24">
        <v>181</v>
      </c>
      <c r="F106" s="24"/>
      <c r="G106" s="24"/>
      <c r="H106" s="25"/>
      <c r="I106" s="58"/>
    </row>
    <row r="107" spans="1:9" ht="52.5" customHeight="1" outlineLevel="1" thickBot="1">
      <c r="A107" s="3">
        <v>64</v>
      </c>
      <c r="B107" s="18" t="s">
        <v>62</v>
      </c>
      <c r="C107" s="34" t="s">
        <v>2</v>
      </c>
      <c r="D107" s="43">
        <v>4614.3</v>
      </c>
      <c r="E107" s="43">
        <v>12</v>
      </c>
      <c r="F107" s="43"/>
      <c r="G107" s="43"/>
      <c r="H107" s="29"/>
      <c r="I107" s="58"/>
    </row>
    <row r="108" spans="1:9" ht="15.75" outlineLevel="1" thickBot="1">
      <c r="A108" s="84" t="s">
        <v>47</v>
      </c>
      <c r="B108" s="85"/>
      <c r="C108" s="32"/>
      <c r="D108" s="32"/>
      <c r="E108" s="32"/>
      <c r="F108" s="32"/>
      <c r="G108" s="79"/>
      <c r="H108" s="48"/>
      <c r="I108" s="58"/>
    </row>
    <row r="109" spans="1:9" outlineLevel="1">
      <c r="A109" s="93" t="s">
        <v>31</v>
      </c>
      <c r="B109" s="93"/>
      <c r="C109" s="93"/>
      <c r="D109" s="93"/>
      <c r="E109" s="93"/>
      <c r="F109" s="93"/>
      <c r="G109" s="93"/>
      <c r="H109" s="93"/>
      <c r="I109" s="58"/>
    </row>
    <row r="110" spans="1:9" ht="15" customHeight="1">
      <c r="A110" s="1">
        <v>65</v>
      </c>
      <c r="B110" s="2" t="s">
        <v>64</v>
      </c>
      <c r="C110" s="26" t="s">
        <v>5</v>
      </c>
      <c r="D110" s="24">
        <v>80</v>
      </c>
      <c r="E110" s="24">
        <v>3</v>
      </c>
      <c r="F110" s="24"/>
      <c r="G110" s="24"/>
      <c r="H110" s="25"/>
      <c r="I110" s="75"/>
    </row>
    <row r="111" spans="1:9" ht="14.25" customHeight="1">
      <c r="A111" s="1">
        <v>66</v>
      </c>
      <c r="B111" s="2" t="s">
        <v>63</v>
      </c>
      <c r="C111" s="26" t="s">
        <v>5</v>
      </c>
      <c r="D111" s="24">
        <v>220</v>
      </c>
      <c r="E111" s="24">
        <v>3</v>
      </c>
      <c r="F111" s="24"/>
      <c r="G111" s="24"/>
      <c r="H111" s="25"/>
    </row>
    <row r="112" spans="1:9">
      <c r="A112" s="1">
        <v>67</v>
      </c>
      <c r="B112" s="2" t="s">
        <v>32</v>
      </c>
      <c r="C112" s="26" t="s">
        <v>121</v>
      </c>
      <c r="D112" s="24">
        <v>550</v>
      </c>
      <c r="E112" s="24">
        <v>7</v>
      </c>
      <c r="F112" s="24"/>
      <c r="G112" s="24"/>
      <c r="H112" s="25"/>
    </row>
    <row r="113" spans="1:9" ht="25.5">
      <c r="A113" s="1">
        <v>68</v>
      </c>
      <c r="B113" s="4" t="s">
        <v>33</v>
      </c>
      <c r="C113" s="24" t="s">
        <v>5</v>
      </c>
      <c r="D113" s="24">
        <v>500</v>
      </c>
      <c r="E113" s="24">
        <v>3</v>
      </c>
      <c r="F113" s="24"/>
      <c r="G113" s="24"/>
      <c r="H113" s="25"/>
      <c r="I113" s="76"/>
    </row>
    <row r="114" spans="1:9" ht="51" outlineLevel="1">
      <c r="A114" s="1">
        <v>69</v>
      </c>
      <c r="B114" s="2" t="s">
        <v>34</v>
      </c>
      <c r="C114" s="26" t="s">
        <v>5</v>
      </c>
      <c r="D114" s="24">
        <v>1062</v>
      </c>
      <c r="E114" s="24">
        <v>1</v>
      </c>
      <c r="F114" s="24"/>
      <c r="G114" s="24"/>
      <c r="H114" s="25"/>
      <c r="I114" s="58"/>
    </row>
    <row r="115" spans="1:9" s="10" customFormat="1" ht="27" customHeight="1" outlineLevel="1">
      <c r="A115" s="1">
        <v>70</v>
      </c>
      <c r="B115" s="4" t="s">
        <v>93</v>
      </c>
      <c r="C115" s="24" t="s">
        <v>5</v>
      </c>
      <c r="D115" s="24">
        <v>625</v>
      </c>
      <c r="E115" s="24">
        <v>3</v>
      </c>
      <c r="F115" s="24"/>
      <c r="G115" s="24"/>
      <c r="H115" s="25"/>
      <c r="I115" s="58"/>
    </row>
    <row r="116" spans="1:9" s="10" customFormat="1" ht="26.25" customHeight="1" outlineLevel="1">
      <c r="A116" s="1">
        <v>71</v>
      </c>
      <c r="B116" s="4" t="s">
        <v>94</v>
      </c>
      <c r="C116" s="24" t="s">
        <v>5</v>
      </c>
      <c r="D116" s="24">
        <v>948</v>
      </c>
      <c r="E116" s="24">
        <v>3</v>
      </c>
      <c r="F116" s="24"/>
      <c r="G116" s="24"/>
      <c r="H116" s="25"/>
      <c r="I116" s="58"/>
    </row>
    <row r="117" spans="1:9" s="10" customFormat="1" ht="51.75" customHeight="1" outlineLevel="1">
      <c r="A117" s="1">
        <v>72</v>
      </c>
      <c r="B117" s="2" t="s">
        <v>35</v>
      </c>
      <c r="C117" s="26" t="s">
        <v>5</v>
      </c>
      <c r="D117" s="24">
        <v>625</v>
      </c>
      <c r="E117" s="24">
        <v>3</v>
      </c>
      <c r="F117" s="24"/>
      <c r="G117" s="24"/>
      <c r="H117" s="25"/>
      <c r="I117" s="58"/>
    </row>
    <row r="118" spans="1:9" s="42" customFormat="1" ht="27" customHeight="1" outlineLevel="1">
      <c r="A118" s="1">
        <v>73</v>
      </c>
      <c r="B118" s="2" t="s">
        <v>95</v>
      </c>
      <c r="C118" s="26" t="s">
        <v>5</v>
      </c>
      <c r="D118" s="24">
        <v>1573</v>
      </c>
      <c r="E118" s="24">
        <v>8</v>
      </c>
      <c r="F118" s="24"/>
      <c r="G118" s="24"/>
      <c r="H118" s="25"/>
      <c r="I118" s="58"/>
    </row>
    <row r="119" spans="1:9" s="10" customFormat="1" ht="27" customHeight="1" outlineLevel="1">
      <c r="A119" s="1">
        <v>74</v>
      </c>
      <c r="B119" s="2" t="s">
        <v>75</v>
      </c>
      <c r="C119" s="26" t="s">
        <v>5</v>
      </c>
      <c r="D119" s="24">
        <v>625</v>
      </c>
      <c r="E119" s="24">
        <v>123</v>
      </c>
      <c r="F119" s="24"/>
      <c r="G119" s="24"/>
      <c r="H119" s="25"/>
      <c r="I119" s="58"/>
    </row>
    <row r="120" spans="1:9" s="10" customFormat="1" ht="26.25" customHeight="1" outlineLevel="1">
      <c r="A120" s="1">
        <v>75</v>
      </c>
      <c r="B120" s="2" t="s">
        <v>76</v>
      </c>
      <c r="C120" s="26" t="s">
        <v>5</v>
      </c>
      <c r="D120" s="24">
        <v>948</v>
      </c>
      <c r="E120" s="24">
        <v>123</v>
      </c>
      <c r="F120" s="24"/>
      <c r="G120" s="24"/>
      <c r="H120" s="25"/>
      <c r="I120" s="58"/>
    </row>
    <row r="121" spans="1:9" s="10" customFormat="1" ht="26.25" customHeight="1" outlineLevel="1">
      <c r="A121" s="1">
        <v>76</v>
      </c>
      <c r="B121" s="2" t="s">
        <v>77</v>
      </c>
      <c r="C121" s="26" t="s">
        <v>2</v>
      </c>
      <c r="D121" s="24">
        <v>26777.200000000001</v>
      </c>
      <c r="E121" s="24">
        <v>123</v>
      </c>
      <c r="F121" s="24"/>
      <c r="G121" s="24"/>
      <c r="H121" s="25"/>
      <c r="I121" s="58"/>
    </row>
    <row r="122" spans="1:9" s="10" customFormat="1" ht="78" customHeight="1" outlineLevel="1">
      <c r="A122" s="1">
        <v>77</v>
      </c>
      <c r="B122" s="2" t="s">
        <v>103</v>
      </c>
      <c r="C122" s="26" t="s">
        <v>5</v>
      </c>
      <c r="D122" s="24">
        <v>250</v>
      </c>
      <c r="E122" s="24">
        <v>123</v>
      </c>
      <c r="F122" s="24"/>
      <c r="G122" s="24"/>
      <c r="H122" s="25"/>
      <c r="I122" s="58"/>
    </row>
    <row r="123" spans="1:9" s="10" customFormat="1" ht="25.5" outlineLevel="1">
      <c r="A123" s="1">
        <v>78</v>
      </c>
      <c r="B123" s="2" t="s">
        <v>78</v>
      </c>
      <c r="C123" s="26" t="s">
        <v>2</v>
      </c>
      <c r="D123" s="24">
        <v>587.5</v>
      </c>
      <c r="E123" s="24">
        <v>123</v>
      </c>
      <c r="F123" s="24"/>
      <c r="G123" s="24"/>
      <c r="H123" s="25"/>
      <c r="I123" s="58"/>
    </row>
    <row r="124" spans="1:9" s="10" customFormat="1" outlineLevel="1">
      <c r="A124" s="1">
        <v>79</v>
      </c>
      <c r="B124" s="2" t="s">
        <v>36</v>
      </c>
      <c r="C124" s="26" t="s">
        <v>2</v>
      </c>
      <c r="D124" s="24">
        <v>587.5</v>
      </c>
      <c r="E124" s="24">
        <v>26</v>
      </c>
      <c r="F124" s="24"/>
      <c r="G124" s="24"/>
      <c r="H124" s="25"/>
      <c r="I124" s="58"/>
    </row>
    <row r="125" spans="1:9" s="10" customFormat="1" outlineLevel="1">
      <c r="A125" s="1">
        <v>80</v>
      </c>
      <c r="B125" s="2" t="s">
        <v>37</v>
      </c>
      <c r="C125" s="26" t="s">
        <v>2</v>
      </c>
      <c r="D125" s="24">
        <v>26777.200000000001</v>
      </c>
      <c r="E125" s="24">
        <v>7</v>
      </c>
      <c r="F125" s="24"/>
      <c r="G125" s="24"/>
      <c r="H125" s="25"/>
      <c r="I125" s="58"/>
    </row>
    <row r="126" spans="1:9" s="10" customFormat="1" ht="27" customHeight="1" outlineLevel="1">
      <c r="A126" s="1">
        <v>81</v>
      </c>
      <c r="B126" s="2" t="s">
        <v>96</v>
      </c>
      <c r="C126" s="26" t="s">
        <v>5</v>
      </c>
      <c r="D126" s="24">
        <v>740</v>
      </c>
      <c r="E126" s="24">
        <v>4</v>
      </c>
      <c r="F126" s="24"/>
      <c r="G126" s="24"/>
      <c r="H126" s="25"/>
      <c r="I126" s="58"/>
    </row>
    <row r="127" spans="1:9" s="10" customFormat="1" ht="30" customHeight="1" outlineLevel="1">
      <c r="A127" s="1">
        <v>82</v>
      </c>
      <c r="B127" s="2" t="s">
        <v>98</v>
      </c>
      <c r="C127" s="26" t="s">
        <v>2</v>
      </c>
      <c r="D127" s="24">
        <f>20077.7</f>
        <v>20077.7</v>
      </c>
      <c r="E127" s="24">
        <v>45</v>
      </c>
      <c r="F127" s="24"/>
      <c r="G127" s="24"/>
      <c r="H127" s="25"/>
      <c r="I127" s="58"/>
    </row>
    <row r="128" spans="1:9" s="10" customFormat="1" ht="25.5" outlineLevel="1">
      <c r="A128" s="1">
        <v>83</v>
      </c>
      <c r="B128" s="19" t="s">
        <v>97</v>
      </c>
      <c r="C128" s="36" t="s">
        <v>2</v>
      </c>
      <c r="D128" s="43">
        <v>6699.5</v>
      </c>
      <c r="E128" s="43">
        <v>45</v>
      </c>
      <c r="F128" s="43"/>
      <c r="G128" s="43"/>
      <c r="H128" s="29"/>
      <c r="I128" s="58"/>
    </row>
    <row r="129" spans="1:9" s="10" customFormat="1" ht="45.75" customHeight="1" outlineLevel="1">
      <c r="A129" s="1">
        <v>84</v>
      </c>
      <c r="B129" s="2" t="s">
        <v>122</v>
      </c>
      <c r="C129" s="26" t="s">
        <v>2</v>
      </c>
      <c r="D129" s="24">
        <v>1000</v>
      </c>
      <c r="E129" s="24">
        <v>1</v>
      </c>
      <c r="F129" s="24"/>
      <c r="G129" s="24"/>
      <c r="H129" s="25"/>
      <c r="I129" s="58"/>
    </row>
    <row r="130" spans="1:9" s="10" customFormat="1" ht="39.75" customHeight="1">
      <c r="A130" s="1">
        <v>85</v>
      </c>
      <c r="B130" s="2" t="s">
        <v>99</v>
      </c>
      <c r="C130" s="26" t="s">
        <v>2</v>
      </c>
      <c r="D130" s="24">
        <v>27364.7</v>
      </c>
      <c r="E130" s="24">
        <v>7</v>
      </c>
      <c r="F130" s="24"/>
      <c r="G130" s="24"/>
      <c r="H130" s="25"/>
      <c r="I130" s="76"/>
    </row>
    <row r="131" spans="1:9" s="10" customFormat="1" ht="39.75" customHeight="1" outlineLevel="1">
      <c r="A131" s="1">
        <v>86</v>
      </c>
      <c r="B131" s="2" t="s">
        <v>41</v>
      </c>
      <c r="C131" s="26" t="s">
        <v>2</v>
      </c>
      <c r="D131" s="24">
        <v>26777.200000000001</v>
      </c>
      <c r="E131" s="24">
        <v>3</v>
      </c>
      <c r="F131" s="24"/>
      <c r="G131" s="24"/>
      <c r="H131" s="25"/>
      <c r="I131" s="58"/>
    </row>
    <row r="132" spans="1:9" s="10" customFormat="1" ht="27" customHeight="1" outlineLevel="1">
      <c r="A132" s="1">
        <v>87</v>
      </c>
      <c r="B132" s="2" t="s">
        <v>100</v>
      </c>
      <c r="C132" s="26" t="s">
        <v>2</v>
      </c>
      <c r="D132" s="24">
        <v>26777.200000000001</v>
      </c>
      <c r="E132" s="24">
        <v>7</v>
      </c>
      <c r="F132" s="24"/>
      <c r="G132" s="24"/>
      <c r="H132" s="25"/>
      <c r="I132" s="58"/>
    </row>
    <row r="133" spans="1:9" s="10" customFormat="1" ht="38.25" outlineLevel="1">
      <c r="A133" s="1">
        <v>88</v>
      </c>
      <c r="B133" s="2" t="s">
        <v>101</v>
      </c>
      <c r="C133" s="35" t="s">
        <v>2</v>
      </c>
      <c r="D133" s="24">
        <v>26777.200000000001</v>
      </c>
      <c r="E133" s="24">
        <v>3</v>
      </c>
      <c r="F133" s="24"/>
      <c r="G133" s="24"/>
      <c r="H133" s="25"/>
      <c r="I133" s="46"/>
    </row>
    <row r="134" spans="1:9" s="10" customFormat="1" ht="63.75" outlineLevel="1">
      <c r="A134" s="1">
        <v>89</v>
      </c>
      <c r="B134" s="4" t="s">
        <v>42</v>
      </c>
      <c r="C134" s="37" t="s">
        <v>5</v>
      </c>
      <c r="D134" s="37">
        <v>20000</v>
      </c>
      <c r="E134" s="24">
        <v>1</v>
      </c>
      <c r="F134" s="24"/>
      <c r="G134" s="24"/>
      <c r="H134" s="25"/>
      <c r="I134" s="58"/>
    </row>
    <row r="135" spans="1:9" ht="28.5" customHeight="1" outlineLevel="1">
      <c r="A135" s="1">
        <v>90</v>
      </c>
      <c r="B135" s="2" t="s">
        <v>102</v>
      </c>
      <c r="C135" s="26" t="s">
        <v>2</v>
      </c>
      <c r="D135" s="24">
        <v>26777.200000000001</v>
      </c>
      <c r="E135" s="24">
        <v>1</v>
      </c>
      <c r="F135" s="24"/>
      <c r="G135" s="24"/>
      <c r="H135" s="25"/>
      <c r="I135" s="46"/>
    </row>
    <row r="136" spans="1:9" ht="14.25" customHeight="1" outlineLevel="1">
      <c r="A136" s="1">
        <v>91</v>
      </c>
      <c r="B136" s="2" t="s">
        <v>43</v>
      </c>
      <c r="C136" s="26" t="s">
        <v>5</v>
      </c>
      <c r="D136" s="24">
        <v>1707</v>
      </c>
      <c r="E136" s="24">
        <v>4</v>
      </c>
      <c r="F136" s="24"/>
      <c r="G136" s="24"/>
      <c r="H136" s="25"/>
      <c r="I136" s="46"/>
    </row>
    <row r="137" spans="1:9" ht="27.75" customHeight="1" outlineLevel="1">
      <c r="A137" s="1">
        <v>92</v>
      </c>
      <c r="B137" s="2" t="s">
        <v>104</v>
      </c>
      <c r="C137" s="26" t="s">
        <v>5</v>
      </c>
      <c r="D137" s="24">
        <v>500</v>
      </c>
      <c r="E137" s="24">
        <v>60</v>
      </c>
      <c r="F137" s="24"/>
      <c r="G137" s="24"/>
      <c r="H137" s="25"/>
      <c r="I137" s="46"/>
    </row>
    <row r="138" spans="1:9" ht="77.25" outlineLevel="1" thickBot="1">
      <c r="A138" s="1">
        <v>93</v>
      </c>
      <c r="B138" s="2" t="s">
        <v>123</v>
      </c>
      <c r="C138" s="26" t="s">
        <v>5</v>
      </c>
      <c r="D138" s="24">
        <v>30</v>
      </c>
      <c r="E138" s="24">
        <v>1</v>
      </c>
      <c r="F138" s="24"/>
      <c r="G138" s="24"/>
      <c r="H138" s="25"/>
      <c r="I138" s="58"/>
    </row>
    <row r="139" spans="1:9" ht="15.75" outlineLevel="1" thickBot="1">
      <c r="A139" s="84" t="s">
        <v>47</v>
      </c>
      <c r="B139" s="85"/>
      <c r="C139" s="32"/>
      <c r="D139" s="32"/>
      <c r="E139" s="32"/>
      <c r="F139" s="32"/>
      <c r="G139" s="79"/>
      <c r="H139" s="50"/>
      <c r="I139" s="58"/>
    </row>
    <row r="140" spans="1:9">
      <c r="A140" s="93" t="s">
        <v>116</v>
      </c>
      <c r="B140" s="93"/>
      <c r="C140" s="93"/>
      <c r="D140" s="93"/>
      <c r="E140" s="93"/>
      <c r="F140" s="93"/>
      <c r="G140" s="93"/>
      <c r="H140" s="93"/>
    </row>
    <row r="141" spans="1:9" ht="26.25" customHeight="1">
      <c r="A141" s="1">
        <v>94</v>
      </c>
      <c r="B141" s="2" t="s">
        <v>77</v>
      </c>
      <c r="C141" s="26" t="s">
        <v>2</v>
      </c>
      <c r="D141" s="24">
        <v>13026</v>
      </c>
      <c r="E141" s="24">
        <v>123</v>
      </c>
      <c r="F141" s="24"/>
      <c r="G141" s="24"/>
      <c r="H141" s="25"/>
    </row>
    <row r="142" spans="1:9" ht="26.25" customHeight="1">
      <c r="A142" s="1">
        <v>95</v>
      </c>
      <c r="B142" s="2" t="s">
        <v>79</v>
      </c>
      <c r="C142" s="26" t="s">
        <v>2</v>
      </c>
      <c r="D142" s="24">
        <v>200</v>
      </c>
      <c r="E142" s="24">
        <v>123</v>
      </c>
      <c r="F142" s="24"/>
      <c r="G142" s="24"/>
      <c r="H142" s="25"/>
    </row>
    <row r="143" spans="1:9" ht="13.5" customHeight="1">
      <c r="A143" s="1">
        <v>96</v>
      </c>
      <c r="B143" s="2" t="s">
        <v>38</v>
      </c>
      <c r="C143" s="26" t="s">
        <v>2</v>
      </c>
      <c r="D143" s="24">
        <v>13026</v>
      </c>
      <c r="E143" s="24">
        <v>42</v>
      </c>
      <c r="F143" s="24"/>
      <c r="G143" s="24"/>
      <c r="H143" s="25"/>
    </row>
    <row r="144" spans="1:9" s="10" customFormat="1" ht="25.5">
      <c r="A144" s="1">
        <v>97</v>
      </c>
      <c r="B144" s="4" t="s">
        <v>39</v>
      </c>
      <c r="C144" s="24" t="s">
        <v>2</v>
      </c>
      <c r="D144" s="24">
        <v>13026</v>
      </c>
      <c r="E144" s="24">
        <v>42</v>
      </c>
      <c r="F144" s="24"/>
      <c r="G144" s="24"/>
      <c r="H144" s="25"/>
      <c r="I144" s="76"/>
    </row>
    <row r="145" spans="1:9" s="10" customFormat="1" ht="12.75" customHeight="1" outlineLevel="1">
      <c r="A145" s="1">
        <v>98</v>
      </c>
      <c r="B145" s="2" t="s">
        <v>44</v>
      </c>
      <c r="C145" s="26" t="s">
        <v>2</v>
      </c>
      <c r="D145" s="24">
        <v>13026</v>
      </c>
      <c r="E145" s="24">
        <v>1</v>
      </c>
      <c r="F145" s="24"/>
      <c r="G145" s="24"/>
      <c r="H145" s="25"/>
      <c r="I145" s="58"/>
    </row>
    <row r="146" spans="1:9" s="10" customFormat="1" ht="27.75" customHeight="1" outlineLevel="1">
      <c r="A146" s="1">
        <v>99</v>
      </c>
      <c r="B146" s="2" t="s">
        <v>100</v>
      </c>
      <c r="C146" s="26" t="s">
        <v>2</v>
      </c>
      <c r="D146" s="24">
        <v>13026</v>
      </c>
      <c r="E146" s="24">
        <v>5</v>
      </c>
      <c r="F146" s="24"/>
      <c r="G146" s="24"/>
      <c r="H146" s="25"/>
      <c r="I146" s="58"/>
    </row>
    <row r="147" spans="1:9" s="10" customFormat="1" ht="51" outlineLevel="1">
      <c r="A147" s="1">
        <v>100</v>
      </c>
      <c r="B147" s="2" t="s">
        <v>105</v>
      </c>
      <c r="C147" s="26" t="s">
        <v>2</v>
      </c>
      <c r="D147" s="24">
        <v>13026</v>
      </c>
      <c r="E147" s="24">
        <v>2</v>
      </c>
      <c r="F147" s="24"/>
      <c r="G147" s="24"/>
      <c r="H147" s="25"/>
      <c r="I147" s="58"/>
    </row>
    <row r="148" spans="1:9" s="10" customFormat="1" ht="28.5" customHeight="1" outlineLevel="1">
      <c r="A148" s="1">
        <v>101</v>
      </c>
      <c r="B148" s="2" t="s">
        <v>102</v>
      </c>
      <c r="C148" s="26" t="s">
        <v>2</v>
      </c>
      <c r="D148" s="24">
        <v>13026</v>
      </c>
      <c r="E148" s="24">
        <v>2</v>
      </c>
      <c r="F148" s="24"/>
      <c r="G148" s="24"/>
      <c r="H148" s="25"/>
      <c r="I148" s="58"/>
    </row>
    <row r="149" spans="1:9" s="10" customFormat="1" ht="40.5" customHeight="1" outlineLevel="1">
      <c r="A149" s="1">
        <v>102</v>
      </c>
      <c r="B149" s="2" t="s">
        <v>106</v>
      </c>
      <c r="C149" s="26" t="s">
        <v>2</v>
      </c>
      <c r="D149" s="24">
        <v>13026</v>
      </c>
      <c r="E149" s="24">
        <v>6</v>
      </c>
      <c r="F149" s="24"/>
      <c r="G149" s="24"/>
      <c r="H149" s="25"/>
      <c r="I149" s="58"/>
    </row>
    <row r="150" spans="1:9" s="10" customFormat="1" ht="63.75" outlineLevel="1">
      <c r="A150" s="1">
        <v>103</v>
      </c>
      <c r="B150" s="4" t="s">
        <v>107</v>
      </c>
      <c r="C150" s="24" t="s">
        <v>5</v>
      </c>
      <c r="D150" s="24">
        <v>200</v>
      </c>
      <c r="E150" s="24">
        <v>3</v>
      </c>
      <c r="F150" s="24"/>
      <c r="G150" s="24"/>
      <c r="H150" s="25"/>
      <c r="I150" s="58"/>
    </row>
    <row r="151" spans="1:9" s="10" customFormat="1" ht="52.5" customHeight="1" outlineLevel="1" thickBot="1">
      <c r="A151" s="1">
        <v>104</v>
      </c>
      <c r="B151" s="17" t="s">
        <v>35</v>
      </c>
      <c r="C151" s="34" t="s">
        <v>5</v>
      </c>
      <c r="D151" s="43">
        <v>200</v>
      </c>
      <c r="E151" s="43">
        <v>4</v>
      </c>
      <c r="F151" s="43"/>
      <c r="G151" s="43"/>
      <c r="H151" s="29"/>
      <c r="I151" s="58"/>
    </row>
    <row r="152" spans="1:9" s="10" customFormat="1" ht="15.75" outlineLevel="1" thickBot="1">
      <c r="A152" s="84" t="s">
        <v>47</v>
      </c>
      <c r="B152" s="86"/>
      <c r="C152" s="32"/>
      <c r="D152" s="32"/>
      <c r="E152" s="32"/>
      <c r="F152" s="32"/>
      <c r="G152" s="79"/>
      <c r="H152" s="51"/>
      <c r="I152" s="58"/>
    </row>
    <row r="153" spans="1:9" s="10" customFormat="1" outlineLevel="1">
      <c r="A153" s="93" t="s">
        <v>117</v>
      </c>
      <c r="B153" s="93"/>
      <c r="C153" s="93"/>
      <c r="D153" s="93"/>
      <c r="E153" s="93"/>
      <c r="F153" s="93"/>
      <c r="G153" s="93"/>
      <c r="H153" s="93"/>
      <c r="I153" s="58"/>
    </row>
    <row r="154" spans="1:9" ht="15.75" customHeight="1" outlineLevel="1">
      <c r="A154" s="1">
        <v>105</v>
      </c>
      <c r="B154" s="2" t="s">
        <v>109</v>
      </c>
      <c r="C154" s="26" t="s">
        <v>5</v>
      </c>
      <c r="D154" s="24">
        <v>374</v>
      </c>
      <c r="E154" s="24">
        <v>2</v>
      </c>
      <c r="F154" s="24"/>
      <c r="G154" s="24"/>
      <c r="H154" s="25"/>
      <c r="I154" s="58"/>
    </row>
    <row r="155" spans="1:9" ht="15.75" customHeight="1">
      <c r="A155" s="1">
        <v>106</v>
      </c>
      <c r="B155" s="2" t="s">
        <v>108</v>
      </c>
      <c r="C155" s="26" t="s">
        <v>5</v>
      </c>
      <c r="D155" s="24">
        <v>19</v>
      </c>
      <c r="E155" s="24">
        <v>1</v>
      </c>
      <c r="F155" s="24"/>
      <c r="G155" s="24"/>
      <c r="H155" s="25"/>
      <c r="I155" s="77"/>
    </row>
    <row r="156" spans="1:9" ht="25.5">
      <c r="A156" s="1">
        <v>107</v>
      </c>
      <c r="B156" s="2" t="s">
        <v>110</v>
      </c>
      <c r="C156" s="26" t="s">
        <v>5</v>
      </c>
      <c r="D156" s="24">
        <v>114</v>
      </c>
      <c r="E156" s="24">
        <v>1</v>
      </c>
      <c r="F156" s="24"/>
      <c r="G156" s="24"/>
      <c r="H156" s="25"/>
    </row>
    <row r="157" spans="1:9" ht="63.75">
      <c r="A157" s="1">
        <v>108</v>
      </c>
      <c r="B157" s="4" t="s">
        <v>107</v>
      </c>
      <c r="C157" s="24" t="s">
        <v>5</v>
      </c>
      <c r="D157" s="24">
        <v>560</v>
      </c>
      <c r="E157" s="24">
        <v>3</v>
      </c>
      <c r="F157" s="24"/>
      <c r="G157" s="24"/>
      <c r="H157" s="25"/>
      <c r="I157" s="76"/>
    </row>
    <row r="158" spans="1:9" ht="39" customHeight="1" outlineLevel="1">
      <c r="A158" s="1">
        <v>109</v>
      </c>
      <c r="B158" s="4" t="s">
        <v>111</v>
      </c>
      <c r="C158" s="24" t="s">
        <v>5</v>
      </c>
      <c r="D158" s="24">
        <v>560</v>
      </c>
      <c r="E158" s="24">
        <v>4</v>
      </c>
      <c r="F158" s="24"/>
      <c r="G158" s="24"/>
      <c r="H158" s="25"/>
      <c r="I158" s="58"/>
    </row>
    <row r="159" spans="1:9" ht="26.25" customHeight="1" outlineLevel="1">
      <c r="A159" s="1">
        <v>110</v>
      </c>
      <c r="B159" s="2" t="s">
        <v>112</v>
      </c>
      <c r="C159" s="26" t="s">
        <v>5</v>
      </c>
      <c r="D159" s="24">
        <v>413</v>
      </c>
      <c r="E159" s="24">
        <v>123</v>
      </c>
      <c r="F159" s="24"/>
      <c r="G159" s="24"/>
      <c r="H159" s="25"/>
      <c r="I159" s="58"/>
    </row>
    <row r="160" spans="1:9" ht="27" customHeight="1" outlineLevel="1">
      <c r="A160" s="1">
        <v>111</v>
      </c>
      <c r="B160" s="2" t="s">
        <v>76</v>
      </c>
      <c r="C160" s="26" t="s">
        <v>5</v>
      </c>
      <c r="D160" s="24">
        <v>147</v>
      </c>
      <c r="E160" s="24">
        <v>123</v>
      </c>
      <c r="F160" s="24"/>
      <c r="G160" s="24"/>
      <c r="H160" s="25"/>
      <c r="I160" s="58"/>
    </row>
    <row r="161" spans="1:18" ht="25.5" customHeight="1" outlineLevel="1">
      <c r="A161" s="1">
        <v>112</v>
      </c>
      <c r="B161" s="2" t="s">
        <v>77</v>
      </c>
      <c r="C161" s="26" t="s">
        <v>2</v>
      </c>
      <c r="D161" s="24">
        <v>18000</v>
      </c>
      <c r="E161" s="24">
        <v>123</v>
      </c>
      <c r="F161" s="24"/>
      <c r="G161" s="24"/>
      <c r="H161" s="25"/>
      <c r="I161" s="58"/>
    </row>
    <row r="162" spans="1:18" ht="25.5" outlineLevel="1">
      <c r="A162" s="1">
        <v>113</v>
      </c>
      <c r="B162" s="2" t="s">
        <v>113</v>
      </c>
      <c r="C162" s="26" t="s">
        <v>2</v>
      </c>
      <c r="D162" s="24">
        <v>18000</v>
      </c>
      <c r="E162" s="24">
        <v>6</v>
      </c>
      <c r="F162" s="24"/>
      <c r="G162" s="24"/>
      <c r="H162" s="25"/>
      <c r="I162" s="58"/>
    </row>
    <row r="163" spans="1:18" ht="27" customHeight="1" outlineLevel="1">
      <c r="A163" s="1">
        <v>114</v>
      </c>
      <c r="B163" s="2" t="s">
        <v>98</v>
      </c>
      <c r="C163" s="26" t="s">
        <v>2</v>
      </c>
      <c r="D163" s="24">
        <f>12193</f>
        <v>12193</v>
      </c>
      <c r="E163" s="24">
        <v>39</v>
      </c>
      <c r="F163" s="24"/>
      <c r="G163" s="24"/>
      <c r="H163" s="25"/>
      <c r="I163" s="58"/>
    </row>
    <row r="164" spans="1:18" ht="25.5" outlineLevel="1">
      <c r="A164" s="1">
        <v>115</v>
      </c>
      <c r="B164" s="4" t="s">
        <v>97</v>
      </c>
      <c r="C164" s="24" t="s">
        <v>2</v>
      </c>
      <c r="D164" s="24">
        <v>5634.5</v>
      </c>
      <c r="E164" s="24">
        <v>39</v>
      </c>
      <c r="F164" s="24"/>
      <c r="G164" s="24"/>
      <c r="H164" s="25"/>
      <c r="I164" s="58"/>
    </row>
    <row r="165" spans="1:18" ht="38.25" outlineLevel="1">
      <c r="A165" s="1">
        <v>116</v>
      </c>
      <c r="B165" s="2" t="s">
        <v>114</v>
      </c>
      <c r="C165" s="26" t="s">
        <v>2</v>
      </c>
      <c r="D165" s="24">
        <v>18000</v>
      </c>
      <c r="E165" s="24">
        <v>6</v>
      </c>
      <c r="F165" s="24"/>
      <c r="G165" s="24"/>
      <c r="H165" s="25"/>
      <c r="I165" s="58"/>
    </row>
    <row r="166" spans="1:18" ht="40.5" customHeight="1" outlineLevel="1">
      <c r="A166" s="1">
        <v>117</v>
      </c>
      <c r="B166" s="2" t="s">
        <v>120</v>
      </c>
      <c r="C166" s="26" t="s">
        <v>2</v>
      </c>
      <c r="D166" s="24">
        <v>18000</v>
      </c>
      <c r="E166" s="24">
        <v>3</v>
      </c>
      <c r="F166" s="24"/>
      <c r="G166" s="24"/>
      <c r="H166" s="25"/>
      <c r="I166" s="58"/>
    </row>
    <row r="167" spans="1:18" ht="26.25" customHeight="1" outlineLevel="1">
      <c r="A167" s="1">
        <v>118</v>
      </c>
      <c r="B167" s="2" t="s">
        <v>100</v>
      </c>
      <c r="C167" s="26" t="s">
        <v>2</v>
      </c>
      <c r="D167" s="24">
        <v>18000</v>
      </c>
      <c r="E167" s="24">
        <v>6</v>
      </c>
      <c r="F167" s="24"/>
      <c r="G167" s="24"/>
      <c r="H167" s="25"/>
      <c r="I167" s="58"/>
    </row>
    <row r="168" spans="1:18" ht="51" outlineLevel="1">
      <c r="A168" s="1">
        <v>119</v>
      </c>
      <c r="B168" s="2" t="s">
        <v>105</v>
      </c>
      <c r="C168" s="26" t="s">
        <v>2</v>
      </c>
      <c r="D168" s="24">
        <v>18000</v>
      </c>
      <c r="E168" s="24">
        <v>3</v>
      </c>
      <c r="F168" s="24"/>
      <c r="G168" s="24"/>
      <c r="H168" s="25"/>
      <c r="I168" s="58"/>
    </row>
    <row r="169" spans="1:18" ht="68.25" customHeight="1" outlineLevel="1">
      <c r="A169" s="1">
        <v>120</v>
      </c>
      <c r="B169" s="2" t="s">
        <v>124</v>
      </c>
      <c r="C169" s="26" t="s">
        <v>2</v>
      </c>
      <c r="D169" s="24">
        <v>500</v>
      </c>
      <c r="E169" s="24">
        <v>1</v>
      </c>
      <c r="F169" s="24"/>
      <c r="G169" s="24"/>
      <c r="H169" s="25"/>
      <c r="I169" s="58"/>
    </row>
    <row r="170" spans="1:18" ht="63.75" outlineLevel="1">
      <c r="A170" s="1">
        <v>121</v>
      </c>
      <c r="B170" s="2" t="s">
        <v>42</v>
      </c>
      <c r="C170" s="26" t="s">
        <v>5</v>
      </c>
      <c r="D170" s="24">
        <v>8000</v>
      </c>
      <c r="E170" s="24">
        <v>1</v>
      </c>
      <c r="F170" s="24"/>
      <c r="G170" s="24"/>
      <c r="H170" s="25"/>
      <c r="I170" s="58"/>
    </row>
    <row r="171" spans="1:18" ht="30" customHeight="1" outlineLevel="1">
      <c r="A171" s="1">
        <v>122</v>
      </c>
      <c r="B171" s="2" t="s">
        <v>102</v>
      </c>
      <c r="C171" s="26" t="s">
        <v>2</v>
      </c>
      <c r="D171" s="24">
        <v>18000</v>
      </c>
      <c r="E171" s="24">
        <v>2</v>
      </c>
      <c r="F171" s="24"/>
      <c r="G171" s="24"/>
      <c r="H171" s="25"/>
      <c r="I171" s="46"/>
    </row>
    <row r="172" spans="1:18" ht="14.25" customHeight="1" outlineLevel="1" thickBot="1">
      <c r="A172" s="1">
        <v>123</v>
      </c>
      <c r="B172" s="17" t="s">
        <v>43</v>
      </c>
      <c r="C172" s="34" t="s">
        <v>5</v>
      </c>
      <c r="D172" s="43">
        <v>530</v>
      </c>
      <c r="E172" s="43">
        <v>4</v>
      </c>
      <c r="F172" s="43"/>
      <c r="G172" s="43"/>
      <c r="H172" s="59"/>
      <c r="I172" s="58"/>
      <c r="J172" s="39"/>
      <c r="K172" s="39"/>
      <c r="L172" s="39"/>
      <c r="M172" s="39"/>
      <c r="N172" s="39"/>
      <c r="O172" s="39"/>
      <c r="P172" s="39"/>
      <c r="Q172" s="39"/>
      <c r="R172" s="39"/>
    </row>
    <row r="173" spans="1:18" ht="15.75" outlineLevel="1" thickBot="1">
      <c r="A173" s="84" t="s">
        <v>47</v>
      </c>
      <c r="B173" s="85"/>
      <c r="C173" s="85"/>
      <c r="D173" s="85"/>
      <c r="E173" s="85"/>
      <c r="F173" s="60"/>
      <c r="G173" s="78"/>
      <c r="H173" s="48"/>
      <c r="I173" s="58"/>
      <c r="J173" s="6"/>
      <c r="K173" s="7"/>
      <c r="L173" s="57"/>
      <c r="M173" s="58"/>
      <c r="N173" s="58"/>
      <c r="O173" s="58"/>
      <c r="P173" s="58"/>
      <c r="Q173" s="39"/>
      <c r="R173" s="39"/>
    </row>
    <row r="174" spans="1:18" outlineLevel="1">
      <c r="A174" s="87" t="s">
        <v>118</v>
      </c>
      <c r="B174" s="88"/>
      <c r="C174" s="88"/>
      <c r="D174" s="88"/>
      <c r="E174" s="88"/>
      <c r="F174" s="88"/>
      <c r="G174" s="88"/>
      <c r="H174" s="89"/>
      <c r="I174" s="46"/>
      <c r="J174" s="39"/>
      <c r="K174" s="39"/>
      <c r="L174" s="39"/>
      <c r="M174" s="39"/>
      <c r="N174" s="39"/>
      <c r="O174" s="39"/>
      <c r="P174" s="39"/>
      <c r="Q174" s="39"/>
      <c r="R174" s="39"/>
    </row>
    <row r="175" spans="1:18" ht="25.5">
      <c r="A175" s="3">
        <v>124</v>
      </c>
      <c r="B175" s="4" t="s">
        <v>45</v>
      </c>
      <c r="C175" s="37" t="s">
        <v>2</v>
      </c>
      <c r="D175" s="24">
        <v>10</v>
      </c>
      <c r="E175" s="24">
        <v>1</v>
      </c>
      <c r="F175" s="24"/>
      <c r="G175" s="24"/>
      <c r="H175" s="25"/>
      <c r="I175" s="75"/>
    </row>
    <row r="176" spans="1:18" ht="14.25" customHeight="1">
      <c r="A176" s="3">
        <v>125</v>
      </c>
      <c r="B176" s="4" t="s">
        <v>40</v>
      </c>
      <c r="C176" s="37" t="s">
        <v>2</v>
      </c>
      <c r="D176" s="24">
        <v>10</v>
      </c>
      <c r="E176" s="24">
        <v>1</v>
      </c>
      <c r="F176" s="24"/>
      <c r="G176" s="24"/>
      <c r="H176" s="25"/>
    </row>
    <row r="177" spans="1:10" ht="26.25" customHeight="1">
      <c r="A177" s="3">
        <v>126</v>
      </c>
      <c r="B177" s="4" t="s">
        <v>78</v>
      </c>
      <c r="C177" s="37" t="s">
        <v>2</v>
      </c>
      <c r="D177" s="24">
        <v>10</v>
      </c>
      <c r="E177" s="24">
        <v>44</v>
      </c>
      <c r="F177" s="24"/>
      <c r="G177" s="24"/>
      <c r="H177" s="25"/>
      <c r="I177" s="76"/>
    </row>
    <row r="178" spans="1:10" ht="26.25" customHeight="1" outlineLevel="1" thickBot="1">
      <c r="A178" s="20">
        <v>127</v>
      </c>
      <c r="B178" s="21" t="s">
        <v>46</v>
      </c>
      <c r="C178" s="38" t="s">
        <v>2</v>
      </c>
      <c r="D178" s="43">
        <f>2000/100</f>
        <v>20</v>
      </c>
      <c r="E178" s="43">
        <v>1</v>
      </c>
      <c r="F178" s="43"/>
      <c r="G178" s="43"/>
      <c r="H178" s="29"/>
    </row>
    <row r="179" spans="1:10" ht="15.75" outlineLevel="1" thickBot="1">
      <c r="A179" s="84" t="s">
        <v>47</v>
      </c>
      <c r="B179" s="85"/>
      <c r="C179" s="85"/>
      <c r="D179" s="85"/>
      <c r="E179" s="85"/>
      <c r="F179" s="60"/>
      <c r="G179" s="78"/>
      <c r="H179" s="51"/>
      <c r="I179" s="58"/>
    </row>
    <row r="180" spans="1:10" outlineLevel="1">
      <c r="A180" s="11"/>
      <c r="B180" s="106" t="s">
        <v>87</v>
      </c>
      <c r="C180" s="107"/>
      <c r="D180" s="107"/>
      <c r="E180" s="107"/>
      <c r="F180" s="108"/>
      <c r="G180" s="55"/>
      <c r="H180" s="47"/>
      <c r="I180" s="56"/>
    </row>
    <row r="181" spans="1:10" outlineLevel="1">
      <c r="A181" s="39"/>
      <c r="B181" s="67"/>
      <c r="C181" s="68"/>
      <c r="D181" s="66"/>
      <c r="E181" s="66"/>
      <c r="F181" s="66"/>
      <c r="G181" s="66"/>
      <c r="H181" s="65"/>
      <c r="I181" s="66"/>
    </row>
    <row r="182" spans="1:10" ht="34.5" customHeight="1" outlineLevel="1">
      <c r="A182" s="39"/>
      <c r="B182" s="102" t="s">
        <v>89</v>
      </c>
      <c r="C182" s="102"/>
      <c r="D182" s="102"/>
      <c r="E182" s="102"/>
      <c r="F182" s="102"/>
      <c r="G182" s="102"/>
      <c r="H182" s="102"/>
      <c r="I182" s="65"/>
    </row>
    <row r="183" spans="1:10" outlineLevel="1">
      <c r="A183" s="39"/>
      <c r="B183" s="102"/>
      <c r="C183" s="102"/>
      <c r="D183" s="102"/>
      <c r="E183" s="102"/>
      <c r="F183" s="102"/>
      <c r="G183" s="102"/>
      <c r="H183" s="102"/>
      <c r="I183" s="65"/>
    </row>
    <row r="184" spans="1:10" outlineLevel="1">
      <c r="A184" s="39"/>
      <c r="B184" s="102"/>
      <c r="C184" s="102"/>
      <c r="D184" s="102"/>
      <c r="E184" s="102"/>
      <c r="F184" s="102"/>
      <c r="G184" s="102"/>
      <c r="H184" s="102"/>
      <c r="I184" s="65"/>
    </row>
    <row r="185" spans="1:10" outlineLevel="1">
      <c r="A185" s="39"/>
      <c r="B185" s="102"/>
      <c r="C185" s="102"/>
      <c r="D185" s="102"/>
      <c r="E185" s="102"/>
      <c r="F185" s="102"/>
      <c r="G185" s="102"/>
      <c r="H185" s="102"/>
      <c r="I185" s="65"/>
    </row>
    <row r="186" spans="1:10" outlineLevel="1">
      <c r="B186" s="102"/>
      <c r="C186" s="102"/>
      <c r="D186" s="102"/>
      <c r="E186" s="102"/>
      <c r="F186" s="102"/>
      <c r="G186" s="102"/>
      <c r="H186" s="102"/>
      <c r="I186" s="65"/>
    </row>
    <row r="187" spans="1:10" outlineLevel="1">
      <c r="I187" s="65"/>
    </row>
    <row r="188" spans="1:10" outlineLevel="1">
      <c r="I188" s="65"/>
    </row>
    <row r="189" spans="1:10" outlineLevel="1">
      <c r="I189" s="65"/>
    </row>
    <row r="190" spans="1:10" outlineLevel="1">
      <c r="I190" s="31"/>
    </row>
    <row r="191" spans="1:10">
      <c r="J191" s="23"/>
    </row>
    <row r="196" spans="10:10">
      <c r="J196" s="9"/>
    </row>
  </sheetData>
  <dataConsolidate/>
  <mergeCells count="52">
    <mergeCell ref="B182:H186"/>
    <mergeCell ref="A7:H7"/>
    <mergeCell ref="A173:E173"/>
    <mergeCell ref="A174:H174"/>
    <mergeCell ref="A179:E179"/>
    <mergeCell ref="A140:H140"/>
    <mergeCell ref="A153:H153"/>
    <mergeCell ref="A42:H42"/>
    <mergeCell ref="A44:H44"/>
    <mergeCell ref="A84:H84"/>
    <mergeCell ref="A86:H86"/>
    <mergeCell ref="A89:H89"/>
    <mergeCell ref="A68:H68"/>
    <mergeCell ref="A36:H36"/>
    <mergeCell ref="B180:F180"/>
    <mergeCell ref="A14:H14"/>
    <mergeCell ref="A98:H98"/>
    <mergeCell ref="A70:H70"/>
    <mergeCell ref="A73:H73"/>
    <mergeCell ref="A75:H75"/>
    <mergeCell ref="A79:E79"/>
    <mergeCell ref="A91:H91"/>
    <mergeCell ref="A94:E94"/>
    <mergeCell ref="A22:H22"/>
    <mergeCell ref="A38:H38"/>
    <mergeCell ref="A40:E40"/>
    <mergeCell ref="A80:H80"/>
    <mergeCell ref="C1:F1"/>
    <mergeCell ref="A17:H17"/>
    <mergeCell ref="A58:H58"/>
    <mergeCell ref="A59:H59"/>
    <mergeCell ref="A62:H62"/>
    <mergeCell ref="A65:H65"/>
    <mergeCell ref="A41:H41"/>
    <mergeCell ref="A8:H8"/>
    <mergeCell ref="A11:H11"/>
    <mergeCell ref="D5:F5"/>
    <mergeCell ref="G2:H2"/>
    <mergeCell ref="G3:H3"/>
    <mergeCell ref="A108:B108"/>
    <mergeCell ref="A152:B152"/>
    <mergeCell ref="A139:B139"/>
    <mergeCell ref="A95:H95"/>
    <mergeCell ref="A96:H96"/>
    <mergeCell ref="A109:H109"/>
    <mergeCell ref="A81:H81"/>
    <mergeCell ref="A26:H26"/>
    <mergeCell ref="A29:H29"/>
    <mergeCell ref="A57:F57"/>
    <mergeCell ref="A33:H33"/>
    <mergeCell ref="A31:H31"/>
    <mergeCell ref="A19:H19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59" fitToWidth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чистовой</vt:lpstr>
      <vt:lpstr>чистовой!Область_печати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a.ryndina</cp:lastModifiedBy>
  <cp:lastPrinted>2018-02-07T08:03:47Z</cp:lastPrinted>
  <dcterms:created xsi:type="dcterms:W3CDTF">2017-12-06T08:43:02Z</dcterms:created>
  <dcterms:modified xsi:type="dcterms:W3CDTF">2018-02-09T14:15:29Z</dcterms:modified>
</cp:coreProperties>
</file>