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\dp\65_Дирекция по строительству\Обмен\2016\__________В РАБОТУ\__В СТАДИИ РАССМОТРЕНИЯ\Разбор шайбы\01.10\без понижающ\2500 + НДС\"/>
    </mc:Choice>
  </mc:AlternateContent>
  <bookViews>
    <workbookView xWindow="0" yWindow="60" windowWidth="28800" windowHeight="10875"/>
  </bookViews>
  <sheets>
    <sheet name="Сводный сметный расчет" sheetId="2" r:id="rId1"/>
  </sheets>
  <definedNames>
    <definedName name="_xlnm.Print_Titles" localSheetId="0">'Сводный сметный расчет'!$24:$24</definedName>
    <definedName name="_xlnm.Print_Area" localSheetId="0">'Сводный сметный расчет'!$A$1:$H$37</definedName>
  </definedNames>
  <calcPr calcId="152511"/>
</workbook>
</file>

<file path=xl/calcChain.xml><?xml version="1.0" encoding="utf-8"?>
<calcChain xmlns="http://schemas.openxmlformats.org/spreadsheetml/2006/main">
  <c r="E30" i="2" l="1"/>
  <c r="F30" i="2"/>
  <c r="G30" i="2"/>
  <c r="H27" i="2" l="1"/>
  <c r="H26" i="2"/>
  <c r="I26" i="2" s="1"/>
  <c r="E28" i="2"/>
  <c r="F28" i="2"/>
  <c r="G28" i="2"/>
  <c r="D28" i="2"/>
  <c r="D30" i="2" s="1"/>
  <c r="I27" i="2" l="1"/>
  <c r="J27" i="2" s="1"/>
  <c r="J26" i="2"/>
  <c r="H30" i="2"/>
  <c r="H25" i="2"/>
  <c r="I25" i="2" l="1"/>
  <c r="I28" i="2" s="1"/>
  <c r="H28" i="2"/>
  <c r="F31" i="2"/>
  <c r="F32" i="2" s="1"/>
  <c r="E31" i="2"/>
  <c r="E32" i="2" s="1"/>
  <c r="J25" i="2" l="1"/>
  <c r="J28" i="2" s="1"/>
  <c r="G31" i="2"/>
  <c r="D31" i="2"/>
  <c r="D32" i="2" s="1"/>
  <c r="H31" i="2" l="1"/>
  <c r="G32" i="2"/>
  <c r="H32" i="2" s="1"/>
</calcChain>
</file>

<file path=xl/sharedStrings.xml><?xml version="1.0" encoding="utf-8"?>
<sst xmlns="http://schemas.openxmlformats.org/spreadsheetml/2006/main" count="34" uniqueCount="34">
  <si>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</si>
  <si>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</si>
  <si>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</si>
  <si>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</si>
  <si>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</si>
  <si>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</si>
  <si>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</si>
  <si>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</si>
  <si>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</si>
  <si>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</si>
  <si>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</si>
  <si>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В том числе возвратных сумм  руб.</t>
  </si>
  <si>
    <t>Сметная стоимость, руб.</t>
  </si>
  <si>
    <t>Общая сметная стоимость, руб.</t>
  </si>
  <si>
    <t>Налоги и обязательные платежи</t>
  </si>
  <si>
    <t>Итого "Налоги и обязательные платежи"</t>
  </si>
  <si>
    <t>СВОДНАЯ СМЕТА</t>
  </si>
  <si>
    <t xml:space="preserve">Составлена в текущих ценах </t>
  </si>
  <si>
    <t>ЛС №3</t>
  </si>
  <si>
    <t>Итого</t>
  </si>
  <si>
    <t>НАО "Красная поляна"</t>
  </si>
  <si>
    <t>Составил:</t>
  </si>
  <si>
    <t>Сводная смета</t>
  </si>
  <si>
    <t>«Спортивно-туристический комплекс «Горная карусель»</t>
  </si>
  <si>
    <t>«    »________________2019 г.</t>
  </si>
  <si>
    <t>ПИР</t>
  </si>
  <si>
    <t>Итого по сводной смете с НДС</t>
  </si>
  <si>
    <t>"Утвержден" «    »________________2019 г.</t>
  </si>
  <si>
    <t>ЛС №01</t>
  </si>
  <si>
    <t>ЛС №02</t>
  </si>
  <si>
    <t>Работы по разборке зданий АБК №1-3</t>
  </si>
  <si>
    <t>Работы по ремонту и устройству дорожного покрытия после демонтажа зданий АБК</t>
  </si>
  <si>
    <t>НДС 20%</t>
  </si>
  <si>
    <t>н выполнение ремонтных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</si>
</sst>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i/>
      <sz val="10"/>
      <name val="Times New Roman"/>
      <family val="1"/>
      <charset val="204"/>
      <scheme val="minor"/>
    </font>
    <font>
      <sz val="9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  <font>
      <i/>
      <sz val="9"/>
      <name val="Times New Roman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vertical="top" wrapText="1"/>
    </xf>
    <xf numFmtId="49" fontId="2" fillId="0" borderId="4" xfId="0" applyNumberFormat="1" applyFont="1" applyBorder="1" applyAlignment="1">
      <alignment vertical="top" wrapText="1"/>
    </xf>
    <xf numFmtId="165" fontId="2" fillId="0" borderId="2" xfId="1" applyNumberFormat="1" applyFont="1" applyBorder="1" applyAlignment="1">
      <alignment horizontal="right" vertical="top" wrapText="1"/>
    </xf>
    <xf numFmtId="165" fontId="2" fillId="0" borderId="2" xfId="1" applyNumberFormat="1" applyFont="1" applyBorder="1" applyAlignment="1">
      <alignment horizontal="right" vertical="top"/>
    </xf>
    <xf numFmtId="164" fontId="2" fillId="0" borderId="2" xfId="1" applyFont="1" applyBorder="1" applyAlignment="1">
      <alignment horizontal="right" vertical="top" wrapText="1"/>
    </xf>
    <xf numFmtId="43" fontId="2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164" fontId="2" fillId="0" borderId="2" xfId="1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49" fontId="6" fillId="0" borderId="0" xfId="0" applyNumberFormat="1" applyFont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35"/>
  <sheetViews>
    <sheetView showGridLines="0" tabSelected="1" view="pageBreakPreview" zoomScale="60" zoomScaleNormal="100" workbookViewId="0">
      <selection activeCell="D28" sqref="D28"/>
    </sheetView>
  </sheetViews>
  <sheetFormatPr defaultRowHeight="12.75" x14ac:dyDescent="0.2"/>
  <cols>
    <col min="1" max="1" width="5" style="1" customWidth="1"/>
    <col min="2" max="2" width="16.7109375" style="2" customWidth="1"/>
    <col min="3" max="3" width="51.28515625" style="2" customWidth="1"/>
    <col min="4" max="4" width="15" style="9" customWidth="1"/>
    <col min="5" max="5" width="13" style="9" customWidth="1"/>
    <col min="6" max="6" width="13.42578125" style="9" customWidth="1"/>
    <col min="7" max="7" width="12.5703125" style="9" customWidth="1"/>
    <col min="8" max="8" width="14.7109375" style="9" customWidth="1"/>
    <col min="9" max="9" width="15.5703125" style="5" customWidth="1"/>
    <col min="10" max="10" width="17.5703125" style="5" customWidth="1"/>
    <col min="11" max="16384" width="9.140625" style="5"/>
  </cols>
  <sheetData>
    <row r="1" spans="2:9" x14ac:dyDescent="0.2">
      <c r="D1" s="3"/>
      <c r="E1" s="3"/>
      <c r="F1" s="3"/>
      <c r="G1" s="3"/>
      <c r="H1" s="4"/>
    </row>
    <row r="2" spans="2:9" x14ac:dyDescent="0.2">
      <c r="B2" s="2" t="s">
        <v>5</v>
      </c>
      <c r="C2" s="6"/>
      <c r="D2" s="7" t="s">
        <v>20</v>
      </c>
      <c r="E2" s="7"/>
      <c r="F2" s="7"/>
      <c r="G2" s="7"/>
      <c r="H2" s="3"/>
    </row>
    <row r="3" spans="2:9" x14ac:dyDescent="0.2">
      <c r="D3" s="8" t="s">
        <v>6</v>
      </c>
      <c r="F3" s="3"/>
      <c r="G3" s="3"/>
      <c r="H3" s="3"/>
    </row>
    <row r="4" spans="2:9" x14ac:dyDescent="0.2">
      <c r="B4" s="2" t="s">
        <v>27</v>
      </c>
      <c r="C4" s="10"/>
      <c r="D4" s="3"/>
      <c r="E4" s="8"/>
      <c r="F4" s="3"/>
      <c r="G4" s="3"/>
      <c r="H4" s="3"/>
    </row>
    <row r="5" spans="2:9" x14ac:dyDescent="0.2">
      <c r="D5" s="3"/>
      <c r="E5" s="8"/>
      <c r="F5" s="3"/>
      <c r="G5" s="3"/>
      <c r="H5" s="3"/>
    </row>
    <row r="6" spans="2:9" x14ac:dyDescent="0.2">
      <c r="B6" s="2" t="s">
        <v>22</v>
      </c>
      <c r="D6" s="3"/>
      <c r="E6" s="8"/>
      <c r="F6" s="3"/>
      <c r="G6" s="3"/>
      <c r="H6" s="3"/>
    </row>
    <row r="7" spans="2:9" x14ac:dyDescent="0.2">
      <c r="B7" s="2" t="s">
        <v>11</v>
      </c>
      <c r="D7" s="3"/>
      <c r="E7" s="3"/>
      <c r="F7" s="3"/>
      <c r="G7" s="3"/>
      <c r="H7" s="3"/>
    </row>
    <row r="8" spans="2:9" x14ac:dyDescent="0.2">
      <c r="C8" s="34" t="s">
        <v>23</v>
      </c>
      <c r="D8" s="34"/>
      <c r="E8" s="34"/>
      <c r="F8" s="34"/>
      <c r="G8" s="34"/>
      <c r="H8" s="34"/>
      <c r="I8" s="34"/>
    </row>
    <row r="9" spans="2:9" x14ac:dyDescent="0.2">
      <c r="D9" s="8" t="s">
        <v>7</v>
      </c>
      <c r="F9" s="3"/>
      <c r="G9" s="3"/>
      <c r="H9" s="3"/>
    </row>
    <row r="10" spans="2:9" x14ac:dyDescent="0.2">
      <c r="D10" s="3"/>
      <c r="E10" s="8"/>
      <c r="F10" s="3"/>
      <c r="G10" s="3"/>
      <c r="H10" s="3"/>
    </row>
    <row r="11" spans="2:9" x14ac:dyDescent="0.2">
      <c r="B11" s="2" t="s">
        <v>24</v>
      </c>
      <c r="H11" s="3"/>
    </row>
    <row r="12" spans="2:9" x14ac:dyDescent="0.2">
      <c r="G12" s="3"/>
      <c r="H12" s="3"/>
    </row>
    <row r="13" spans="2:9" x14ac:dyDescent="0.2">
      <c r="D13" s="11" t="s">
        <v>16</v>
      </c>
      <c r="F13" s="3"/>
      <c r="G13" s="3"/>
      <c r="H13" s="3"/>
    </row>
    <row r="14" spans="2:9" x14ac:dyDescent="0.2">
      <c r="D14" s="12"/>
      <c r="F14" s="3"/>
      <c r="G14" s="3"/>
      <c r="H14" s="3"/>
    </row>
    <row r="15" spans="2:9" ht="15" x14ac:dyDescent="0.25">
      <c r="C15" s="33" t="s">
        <v>33</v>
      </c>
      <c r="D15" s="33"/>
      <c r="E15" s="33"/>
      <c r="F15" s="33"/>
      <c r="G15" s="33"/>
      <c r="H15" s="33"/>
    </row>
    <row r="16" spans="2:9" x14ac:dyDescent="0.2">
      <c r="D16" s="13" t="s">
        <v>0</v>
      </c>
      <c r="F16" s="3"/>
      <c r="G16" s="3"/>
      <c r="H16" s="3"/>
    </row>
    <row r="17" spans="1:10" x14ac:dyDescent="0.2">
      <c r="H17" s="3"/>
    </row>
    <row r="18" spans="1:10" x14ac:dyDescent="0.2">
      <c r="B18" s="2" t="s">
        <v>17</v>
      </c>
      <c r="D18" s="12"/>
      <c r="E18" s="3"/>
      <c r="F18" s="3"/>
      <c r="G18" s="3"/>
      <c r="H18" s="3"/>
    </row>
    <row r="19" spans="1:10" x14ac:dyDescent="0.2">
      <c r="D19" s="12"/>
      <c r="E19" s="3"/>
      <c r="F19" s="3"/>
      <c r="G19" s="3"/>
      <c r="H19" s="3"/>
    </row>
    <row r="20" spans="1:10" ht="12.75" customHeight="1" x14ac:dyDescent="0.2">
      <c r="A20" s="39" t="s">
        <v>1</v>
      </c>
      <c r="B20" s="40" t="s">
        <v>8</v>
      </c>
      <c r="C20" s="40" t="s">
        <v>9</v>
      </c>
      <c r="D20" s="41" t="s">
        <v>12</v>
      </c>
      <c r="E20" s="41"/>
      <c r="F20" s="41"/>
      <c r="G20" s="41"/>
      <c r="H20" s="39" t="s">
        <v>13</v>
      </c>
    </row>
    <row r="21" spans="1:10" x14ac:dyDescent="0.2">
      <c r="A21" s="39"/>
      <c r="B21" s="40"/>
      <c r="C21" s="40"/>
      <c r="D21" s="39" t="s">
        <v>10</v>
      </c>
      <c r="E21" s="39" t="s">
        <v>2</v>
      </c>
      <c r="F21" s="39" t="s">
        <v>3</v>
      </c>
      <c r="G21" s="39" t="s">
        <v>4</v>
      </c>
      <c r="H21" s="39"/>
    </row>
    <row r="22" spans="1:10" x14ac:dyDescent="0.2">
      <c r="A22" s="39"/>
      <c r="B22" s="40"/>
      <c r="C22" s="40"/>
      <c r="D22" s="39"/>
      <c r="E22" s="39"/>
      <c r="F22" s="39"/>
      <c r="G22" s="39"/>
      <c r="H22" s="39"/>
    </row>
    <row r="23" spans="1:10" x14ac:dyDescent="0.2">
      <c r="A23" s="39"/>
      <c r="B23" s="40"/>
      <c r="C23" s="40"/>
      <c r="D23" s="39"/>
      <c r="E23" s="39"/>
      <c r="F23" s="39"/>
      <c r="G23" s="39"/>
      <c r="H23" s="39"/>
    </row>
    <row r="24" spans="1:10" x14ac:dyDescent="0.2">
      <c r="A24" s="14">
        <v>1</v>
      </c>
      <c r="B24" s="15">
        <v>2</v>
      </c>
      <c r="C24" s="15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</row>
    <row r="25" spans="1:10" ht="15" customHeight="1" x14ac:dyDescent="0.2">
      <c r="A25" s="16">
        <v>1</v>
      </c>
      <c r="B25" s="17" t="s">
        <v>28</v>
      </c>
      <c r="C25" s="18" t="s">
        <v>30</v>
      </c>
      <c r="D25" s="19">
        <v>9343790</v>
      </c>
      <c r="E25" s="20"/>
      <c r="F25" s="20"/>
      <c r="G25" s="20"/>
      <c r="H25" s="19">
        <f>D25</f>
        <v>9343790</v>
      </c>
      <c r="I25" s="21">
        <f xml:space="preserve"> ROUND(H25*0.2,2)</f>
        <v>1868758</v>
      </c>
      <c r="J25" s="22">
        <f>H25+I25</f>
        <v>11212548</v>
      </c>
    </row>
    <row r="26" spans="1:10" ht="27.75" customHeight="1" x14ac:dyDescent="0.2">
      <c r="A26" s="16">
        <v>2</v>
      </c>
      <c r="B26" s="17" t="s">
        <v>29</v>
      </c>
      <c r="C26" s="18" t="s">
        <v>31</v>
      </c>
      <c r="D26" s="19">
        <v>10202396</v>
      </c>
      <c r="E26" s="19"/>
      <c r="F26" s="20"/>
      <c r="G26" s="20"/>
      <c r="H26" s="19">
        <f>D26</f>
        <v>10202396</v>
      </c>
      <c r="I26" s="21">
        <f t="shared" ref="I26:I27" si="0" xml:space="preserve"> ROUND(H26*0.2,2)</f>
        <v>2040479.2</v>
      </c>
      <c r="J26" s="22">
        <f t="shared" ref="J26:J27" si="1">H26+I26</f>
        <v>12242875.199999999</v>
      </c>
    </row>
    <row r="27" spans="1:10" ht="16.5" hidden="1" customHeight="1" x14ac:dyDescent="0.2">
      <c r="A27" s="16">
        <v>3</v>
      </c>
      <c r="B27" s="17" t="s">
        <v>18</v>
      </c>
      <c r="C27" s="18" t="s">
        <v>25</v>
      </c>
      <c r="D27" s="19"/>
      <c r="E27" s="19"/>
      <c r="F27" s="20"/>
      <c r="G27" s="20"/>
      <c r="H27" s="19">
        <f>G27</f>
        <v>0</v>
      </c>
      <c r="I27" s="21">
        <f t="shared" si="0"/>
        <v>0</v>
      </c>
      <c r="J27" s="22">
        <f t="shared" si="1"/>
        <v>0</v>
      </c>
    </row>
    <row r="28" spans="1:10" ht="15.75" customHeight="1" x14ac:dyDescent="0.2">
      <c r="A28" s="23"/>
      <c r="B28" s="42" t="s">
        <v>19</v>
      </c>
      <c r="C28" s="43"/>
      <c r="D28" s="24">
        <f>D25+D26+D27</f>
        <v>19546186</v>
      </c>
      <c r="E28" s="24">
        <f t="shared" ref="E28:H28" si="2">E25+E26+E27</f>
        <v>0</v>
      </c>
      <c r="F28" s="24">
        <f t="shared" si="2"/>
        <v>0</v>
      </c>
      <c r="G28" s="24">
        <f t="shared" si="2"/>
        <v>0</v>
      </c>
      <c r="H28" s="24">
        <f t="shared" si="2"/>
        <v>19546186</v>
      </c>
      <c r="I28" s="24">
        <f t="shared" ref="I28" si="3">I25+I26+I27</f>
        <v>3909237.2</v>
      </c>
      <c r="J28" s="24">
        <f t="shared" ref="J28" si="4">J25+J26+J27</f>
        <v>23455423.199999999</v>
      </c>
    </row>
    <row r="29" spans="1:10" ht="21.75" customHeight="1" x14ac:dyDescent="0.2">
      <c r="A29" s="37" t="s">
        <v>14</v>
      </c>
      <c r="B29" s="38"/>
      <c r="C29" s="38"/>
      <c r="D29" s="38"/>
      <c r="E29" s="38"/>
      <c r="F29" s="38"/>
      <c r="G29" s="38"/>
      <c r="H29" s="38"/>
    </row>
    <row r="30" spans="1:10" s="28" customFormat="1" ht="20.100000000000001" customHeight="1" x14ac:dyDescent="0.2">
      <c r="A30" s="25">
        <v>4</v>
      </c>
      <c r="B30" s="26"/>
      <c r="C30" s="26" t="s">
        <v>32</v>
      </c>
      <c r="D30" s="27">
        <f>D28*20%</f>
        <v>3909237.2</v>
      </c>
      <c r="E30" s="27">
        <f t="shared" ref="E30:G30" si="5">E28*20%</f>
        <v>0</v>
      </c>
      <c r="F30" s="27">
        <f t="shared" si="5"/>
        <v>0</v>
      </c>
      <c r="G30" s="27">
        <f t="shared" si="5"/>
        <v>0</v>
      </c>
      <c r="H30" s="27">
        <f>D30+G30</f>
        <v>3909237.2</v>
      </c>
    </row>
    <row r="31" spans="1:10" s="28" customFormat="1" ht="20.100000000000001" customHeight="1" x14ac:dyDescent="0.2">
      <c r="A31" s="29"/>
      <c r="B31" s="35" t="s">
        <v>15</v>
      </c>
      <c r="C31" s="36"/>
      <c r="D31" s="30">
        <f>D30</f>
        <v>3909237.2</v>
      </c>
      <c r="E31" s="30">
        <f t="shared" ref="E31:G31" si="6">E30</f>
        <v>0</v>
      </c>
      <c r="F31" s="30">
        <f t="shared" si="6"/>
        <v>0</v>
      </c>
      <c r="G31" s="30">
        <f t="shared" si="6"/>
        <v>0</v>
      </c>
      <c r="H31" s="27">
        <f t="shared" ref="H31" si="7">D31+G31</f>
        <v>3909237.2</v>
      </c>
    </row>
    <row r="32" spans="1:10" s="28" customFormat="1" ht="20.100000000000001" customHeight="1" x14ac:dyDescent="0.2">
      <c r="A32" s="29"/>
      <c r="B32" s="35" t="s">
        <v>26</v>
      </c>
      <c r="C32" s="36"/>
      <c r="D32" s="30">
        <f>D28+D31</f>
        <v>23455423.199999999</v>
      </c>
      <c r="E32" s="30">
        <f t="shared" ref="E32:G32" si="8">E28+E31</f>
        <v>0</v>
      </c>
      <c r="F32" s="30">
        <f t="shared" si="8"/>
        <v>0</v>
      </c>
      <c r="G32" s="30">
        <f t="shared" si="8"/>
        <v>0</v>
      </c>
      <c r="H32" s="27">
        <f>D32+G32</f>
        <v>23455423.199999999</v>
      </c>
    </row>
    <row r="33" spans="3:8" ht="21" customHeight="1" x14ac:dyDescent="0.2"/>
    <row r="35" spans="3:8" x14ac:dyDescent="0.2">
      <c r="C35" s="6" t="s">
        <v>21</v>
      </c>
      <c r="D35" s="31"/>
      <c r="E35" s="32"/>
      <c r="F35" s="32"/>
      <c r="G35" s="32"/>
      <c r="H35" s="32"/>
    </row>
  </sheetData>
  <mergeCells count="16">
    <mergeCell ref="E35:H35"/>
    <mergeCell ref="C15:H15"/>
    <mergeCell ref="C8:I8"/>
    <mergeCell ref="B32:C32"/>
    <mergeCell ref="A29:H29"/>
    <mergeCell ref="B31:C31"/>
    <mergeCell ref="A20:A23"/>
    <mergeCell ref="B20:B23"/>
    <mergeCell ref="C20:C23"/>
    <mergeCell ref="D20:G20"/>
    <mergeCell ref="B28:C28"/>
    <mergeCell ref="H20:H23"/>
    <mergeCell ref="D21:D23"/>
    <mergeCell ref="E21:E23"/>
    <mergeCell ref="F21:F23"/>
    <mergeCell ref="G21:G23"/>
  </mergeCells>
  <pageMargins left="0.43307086614173229" right="0.23622047244094491" top="0.51181102362204722" bottom="0.51181102362204722" header="0.31496062992125984" footer="0.31496062992125984"/>
  <pageSetup paperSize="9" fitToHeight="1000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расчет'!Заголовки_для_печати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Мельникова Светлана Александровна</cp:lastModifiedBy>
  <cp:lastPrinted>2018-03-20T12:43:43Z</cp:lastPrinted>
  <dcterms:created xsi:type="dcterms:W3CDTF">2002-03-25T05:35:56Z</dcterms:created>
  <dcterms:modified xsi:type="dcterms:W3CDTF">2019-10-01T13:27:58Z</dcterms:modified>
</cp:coreProperties>
</file>