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985" yWindow="-15" windowWidth="12030" windowHeight="985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  <definedName name="_xlnm.Print_Area" localSheetId="0">Лист1!$A$1:$H$84</definedName>
  </definedNames>
  <calcPr calcId="145621"/>
</workbook>
</file>

<file path=xl/calcChain.xml><?xml version="1.0" encoding="utf-8"?>
<calcChain xmlns="http://schemas.openxmlformats.org/spreadsheetml/2006/main">
  <c r="C8" i="1" l="1"/>
  <c r="C6" i="1"/>
  <c r="C5" i="1"/>
  <c r="C4" i="1"/>
  <c r="G78" i="1" l="1"/>
  <c r="G71" i="1"/>
  <c r="G64" i="1"/>
  <c r="G57" i="1"/>
  <c r="G32" i="1"/>
  <c r="G27" i="1"/>
  <c r="G84" i="1"/>
  <c r="E84" i="1"/>
  <c r="G83" i="1"/>
  <c r="E83" i="1"/>
  <c r="G82" i="1"/>
  <c r="E82" i="1"/>
  <c r="G81" i="1"/>
  <c r="E81" i="1"/>
  <c r="G80" i="1"/>
  <c r="E80" i="1"/>
  <c r="E79" i="1" s="1"/>
  <c r="D77" i="1"/>
  <c r="G77" i="1" s="1"/>
  <c r="D76" i="1"/>
  <c r="E76" i="1" s="1"/>
  <c r="D75" i="1"/>
  <c r="G75" i="1" s="1"/>
  <c r="D74" i="1"/>
  <c r="E74" i="1" s="1"/>
  <c r="D73" i="1"/>
  <c r="G73" i="1" s="1"/>
  <c r="G76" i="1"/>
  <c r="G74" i="1"/>
  <c r="G70" i="1"/>
  <c r="E70" i="1"/>
  <c r="G69" i="1"/>
  <c r="E69" i="1"/>
  <c r="G68" i="1"/>
  <c r="E68" i="1"/>
  <c r="G67" i="1"/>
  <c r="E67" i="1"/>
  <c r="G66" i="1"/>
  <c r="G65" i="1" s="1"/>
  <c r="E66" i="1"/>
  <c r="G63" i="1"/>
  <c r="E63" i="1"/>
  <c r="G62" i="1"/>
  <c r="E62" i="1"/>
  <c r="G61" i="1"/>
  <c r="E61" i="1"/>
  <c r="G60" i="1"/>
  <c r="G58" i="1" s="1"/>
  <c r="E60" i="1"/>
  <c r="E58" i="1" s="1"/>
  <c r="G59" i="1"/>
  <c r="E59" i="1"/>
  <c r="G54" i="1"/>
  <c r="G55" i="1"/>
  <c r="G56" i="1"/>
  <c r="E54" i="1"/>
  <c r="E55" i="1"/>
  <c r="E56" i="1"/>
  <c r="G53" i="1"/>
  <c r="E53" i="1"/>
  <c r="E50" i="1"/>
  <c r="G50" i="1"/>
  <c r="E38" i="1"/>
  <c r="E39" i="1"/>
  <c r="E40" i="1"/>
  <c r="E41" i="1"/>
  <c r="E42" i="1"/>
  <c r="E43" i="1"/>
  <c r="E44" i="1"/>
  <c r="E45" i="1"/>
  <c r="E46" i="1"/>
  <c r="E47" i="1"/>
  <c r="E48" i="1"/>
  <c r="E49" i="1"/>
  <c r="E34" i="1"/>
  <c r="E35" i="1"/>
  <c r="E36" i="1"/>
  <c r="G38" i="1"/>
  <c r="G39" i="1"/>
  <c r="G40" i="1"/>
  <c r="G41" i="1"/>
  <c r="G42" i="1"/>
  <c r="G43" i="1"/>
  <c r="G44" i="1"/>
  <c r="G45" i="1"/>
  <c r="G46" i="1"/>
  <c r="G47" i="1"/>
  <c r="G48" i="1"/>
  <c r="G49" i="1"/>
  <c r="G34" i="1"/>
  <c r="G35" i="1"/>
  <c r="G36" i="1"/>
  <c r="G37" i="1"/>
  <c r="E37" i="1"/>
  <c r="G31" i="1"/>
  <c r="G30" i="1"/>
  <c r="G29" i="1"/>
  <c r="E31" i="1"/>
  <c r="E30" i="1"/>
  <c r="E29" i="1"/>
  <c r="E23" i="1"/>
  <c r="E24" i="1"/>
  <c r="E25" i="1"/>
  <c r="G23" i="1"/>
  <c r="G24" i="1"/>
  <c r="G25" i="1"/>
  <c r="G22" i="1"/>
  <c r="E22" i="1"/>
  <c r="E15" i="1"/>
  <c r="E16" i="1"/>
  <c r="E17" i="1"/>
  <c r="E18" i="1"/>
  <c r="E19" i="1"/>
  <c r="G15" i="1"/>
  <c r="G16" i="1"/>
  <c r="G17" i="1"/>
  <c r="G18" i="1"/>
  <c r="G19" i="1"/>
  <c r="G13" i="1"/>
  <c r="E13" i="1"/>
  <c r="G52" i="1" l="1"/>
  <c r="G51" i="1" s="1"/>
  <c r="E73" i="1"/>
  <c r="E77" i="1"/>
  <c r="E65" i="1"/>
  <c r="G79" i="1"/>
  <c r="E75" i="1"/>
  <c r="G72" i="1"/>
  <c r="E52" i="1"/>
  <c r="E21" i="1"/>
  <c r="E33" i="1"/>
  <c r="E28" i="1"/>
  <c r="G28" i="1"/>
  <c r="G21" i="1"/>
  <c r="G20" i="1" s="1"/>
  <c r="G33" i="1"/>
  <c r="G14" i="1"/>
  <c r="G12" i="1" s="1"/>
  <c r="E14" i="1"/>
  <c r="E72" i="1" l="1"/>
</calcChain>
</file>

<file path=xl/sharedStrings.xml><?xml version="1.0" encoding="utf-8"?>
<sst xmlns="http://schemas.openxmlformats.org/spreadsheetml/2006/main" count="63" uniqueCount="37">
  <si>
    <t>общий погонаж</t>
  </si>
  <si>
    <t xml:space="preserve">размер элемента </t>
  </si>
  <si>
    <t>кол-во креплений/ на элемент</t>
  </si>
  <si>
    <t>кол-во элементов</t>
  </si>
  <si>
    <t>Полоса 30х5</t>
  </si>
  <si>
    <t>Материал AISI 304, сатинированный</t>
  </si>
  <si>
    <t>Примечание</t>
  </si>
  <si>
    <t>Скоба, крепление в трубе 30х30 на сварку</t>
  </si>
  <si>
    <t>Верх стойки шар на ножке 50,8 мм нерж</t>
  </si>
  <si>
    <t>Холл - стена напротив ресепшена, включая лифтовые шахты</t>
  </si>
  <si>
    <t>Холл - стена справа от ресепшена, напротив лифтовых шахт</t>
  </si>
  <si>
    <t>,в том числе:</t>
  </si>
  <si>
    <t>кол-во креплений (заглушек)</t>
  </si>
  <si>
    <t>Труба проф. 30*30*2</t>
  </si>
  <si>
    <t>Труба проф. 40*20*2</t>
  </si>
  <si>
    <t>Коридор 1 этажа - стена у банкомата</t>
  </si>
  <si>
    <t>Заглушка</t>
  </si>
  <si>
    <t>Лестница на "-1" этаж</t>
  </si>
  <si>
    <t>горизонтально</t>
  </si>
  <si>
    <t>Межэтажные колонны</t>
  </si>
  <si>
    <t>Лифтовый холл "-1" этажа</t>
  </si>
  <si>
    <t>Лифтовый холл "1" этажа</t>
  </si>
  <si>
    <t>Лифтовый холл "2"-"4" этажей</t>
  </si>
  <si>
    <t>Лифтовый холл "5" этажа</t>
  </si>
  <si>
    <t>заглушена 1 торец</t>
  </si>
  <si>
    <t>заглушена 2 торца</t>
  </si>
  <si>
    <t>"-1"эт</t>
  </si>
  <si>
    <t>заглушена 4 торца</t>
  </si>
  <si>
    <t xml:space="preserve">Приложение №2
к Техническому заданию
</t>
  </si>
  <si>
    <t>ВЕДОМОСТЬ МАТЕРИАЛОВ</t>
  </si>
  <si>
    <t xml:space="preserve">Менеджер по эксплуатации зданий </t>
  </si>
  <si>
    <t xml:space="preserve">и сооружений НАО «Красная поляна» </t>
  </si>
  <si>
    <t>Куликов В.В.</t>
  </si>
  <si>
    <t xml:space="preserve">по эксплуатации зданий и сооружений </t>
  </si>
  <si>
    <t>НАО «Красная поляна»</t>
  </si>
  <si>
    <t>Фирсов С.О.</t>
  </si>
  <si>
    <t>Ведущий инженер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</si>
</sst>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vertical="center"/>
    </xf>
    <xf numFmtId="0" fontId="0" fillId="0" borderId="0" xfId="0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Alignment="1">
      <alignment horizontal="left" indent="18"/>
    </xf>
    <xf numFmtId="0" fontId="0" fillId="0" borderId="1" xfId="0" applyBorder="1" applyAlignment="1">
      <alignment horizontal="center" vertical="top" wrapText="1"/>
    </xf>
    <xf numFmtId="0" fontId="2" fillId="0" borderId="0" xfId="0" applyNumberFormat="1" applyFont="1" applyAlignment="1">
      <alignment vertical="top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NumberFormat="1" applyFont="1" applyAlignment="1">
      <alignment horizontal="left" vertical="top"/>
    </xf>
    <xf numFmtId="0" fontId="3" fillId="0" borderId="0" xfId="0" applyFont="1"/>
    <xf numFmtId="0" fontId="2" fillId="0" borderId="2" xfId="0" applyFont="1" applyBorder="1" applyAlignment="1">
      <alignment vertical="center"/>
    </xf>
    <xf numFmtId="0" fontId="1" fillId="0" borderId="0" xfId="0" applyFont="1" applyAlignment="1">
      <alignment horizontal="left" indent="12"/>
    </xf>
    <xf numFmtId="0" fontId="2" fillId="0" borderId="0" xfId="0" applyNumberFormat="1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tabSelected="1" view="pageBreakPreview" topLeftCell="A66" zoomScale="85" zoomScaleNormal="100" zoomScaleSheetLayoutView="85" workbookViewId="0">
      <selection activeCell="A86" sqref="A86:XFD94"/>
    </sheetView>
  </sheetViews>
  <sheetFormatPr defaultRowHeight="15" x14ac:dyDescent="0.25"/>
  <cols>
    <col min="2" max="2" width="19.7109375" bestFit="1" customWidth="1"/>
    <col min="3" max="3" width="11.28515625" customWidth="1"/>
    <col min="4" max="4" width="13" customWidth="1"/>
    <col min="6" max="6" width="22" customWidth="1"/>
    <col min="7" max="7" width="12.42578125" customWidth="1"/>
    <col min="8" max="8" width="18" customWidth="1"/>
  </cols>
  <sheetData>
    <row r="1" spans="1:18" ht="38.25" customHeight="1" x14ac:dyDescent="0.25">
      <c r="G1" s="34" t="s">
        <v>28</v>
      </c>
      <c r="H1" s="34"/>
      <c r="I1" s="23"/>
    </row>
    <row r="2" spans="1:18" x14ac:dyDescent="0.25">
      <c r="C2" s="33" t="s">
        <v>29</v>
      </c>
      <c r="D2" s="1"/>
    </row>
    <row r="3" spans="1:18" x14ac:dyDescent="0.25">
      <c r="B3" s="18"/>
      <c r="C3" s="36"/>
      <c r="D3" s="36"/>
    </row>
    <row r="4" spans="1:18" x14ac:dyDescent="0.25">
      <c r="A4" s="14">
        <v>1</v>
      </c>
      <c r="B4" s="10" t="s">
        <v>13</v>
      </c>
      <c r="C4" s="37">
        <f>E14+E28+E33+E52+E58+E65+E72+E79</f>
        <v>1067.19</v>
      </c>
      <c r="D4" s="35"/>
      <c r="P4" s="18"/>
      <c r="Q4" s="18"/>
      <c r="R4" s="18"/>
    </row>
    <row r="5" spans="1:18" x14ac:dyDescent="0.25">
      <c r="A5" s="14">
        <v>2</v>
      </c>
      <c r="B5" s="10" t="s">
        <v>14</v>
      </c>
      <c r="C5" s="35">
        <f>E21</f>
        <v>64.2</v>
      </c>
      <c r="D5" s="35"/>
      <c r="P5" s="24"/>
      <c r="Q5" s="24"/>
      <c r="R5" s="18"/>
    </row>
    <row r="6" spans="1:18" x14ac:dyDescent="0.25">
      <c r="A6" s="14">
        <v>3</v>
      </c>
      <c r="B6" s="8" t="s">
        <v>4</v>
      </c>
      <c r="C6" s="35">
        <f>E13</f>
        <v>319.2</v>
      </c>
      <c r="D6" s="35"/>
      <c r="P6" s="25"/>
      <c r="Q6" s="26"/>
      <c r="R6" s="18"/>
    </row>
    <row r="7" spans="1:18" ht="35.25" customHeight="1" x14ac:dyDescent="0.25">
      <c r="A7" s="14">
        <v>4</v>
      </c>
      <c r="B7" s="13" t="s">
        <v>8</v>
      </c>
      <c r="C7" s="35">
        <v>19</v>
      </c>
      <c r="D7" s="35"/>
      <c r="P7" s="25"/>
      <c r="Q7" s="25"/>
      <c r="R7" s="18"/>
    </row>
    <row r="8" spans="1:18" x14ac:dyDescent="0.25">
      <c r="A8" s="14">
        <v>5</v>
      </c>
      <c r="B8" s="13" t="s">
        <v>16</v>
      </c>
      <c r="C8" s="35">
        <f>G12+G20+G27+G32+G51+G57+G64+G71+G78</f>
        <v>2445</v>
      </c>
      <c r="D8" s="35"/>
      <c r="P8" s="25"/>
      <c r="Q8" s="25"/>
      <c r="R8" s="18"/>
    </row>
    <row r="9" spans="1:18" ht="12.75" customHeight="1" x14ac:dyDescent="0.25">
      <c r="C9" s="21"/>
      <c r="P9" s="27"/>
      <c r="Q9" s="25"/>
      <c r="R9" s="18"/>
    </row>
    <row r="10" spans="1:18" hidden="1" x14ac:dyDescent="0.25">
      <c r="P10" s="27"/>
      <c r="Q10" s="25"/>
      <c r="R10" s="18"/>
    </row>
    <row r="11" spans="1:18" ht="50.25" customHeight="1" x14ac:dyDescent="0.25">
      <c r="A11" s="2"/>
      <c r="B11" s="3" t="s">
        <v>5</v>
      </c>
      <c r="C11" s="3" t="s">
        <v>1</v>
      </c>
      <c r="D11" s="3" t="s">
        <v>3</v>
      </c>
      <c r="E11" s="3" t="s">
        <v>0</v>
      </c>
      <c r="F11" s="3" t="s">
        <v>2</v>
      </c>
      <c r="G11" s="3" t="s">
        <v>12</v>
      </c>
      <c r="H11" s="4" t="s">
        <v>6</v>
      </c>
      <c r="P11" s="18"/>
      <c r="Q11" s="18"/>
      <c r="R11" s="18"/>
    </row>
    <row r="12" spans="1:18" x14ac:dyDescent="0.25">
      <c r="A12" s="12" t="s">
        <v>9</v>
      </c>
      <c r="B12" s="3"/>
      <c r="C12" s="3"/>
      <c r="D12" s="3"/>
      <c r="E12" s="3"/>
      <c r="F12" s="3"/>
      <c r="G12" s="15">
        <f>G13+G14</f>
        <v>1016</v>
      </c>
      <c r="H12" s="4"/>
    </row>
    <row r="13" spans="1:18" ht="45" x14ac:dyDescent="0.25">
      <c r="A13" s="2"/>
      <c r="B13" s="8" t="s">
        <v>4</v>
      </c>
      <c r="C13" s="4">
        <v>1.4</v>
      </c>
      <c r="D13" s="4">
        <v>228</v>
      </c>
      <c r="E13" s="9">
        <f>C13*D13</f>
        <v>319.2</v>
      </c>
      <c r="F13" s="4">
        <v>2</v>
      </c>
      <c r="G13" s="9">
        <f>F13*D13</f>
        <v>456</v>
      </c>
      <c r="H13" s="6" t="s">
        <v>7</v>
      </c>
    </row>
    <row r="14" spans="1:18" x14ac:dyDescent="0.25">
      <c r="A14" s="2"/>
      <c r="B14" s="10" t="s">
        <v>13</v>
      </c>
      <c r="C14" s="2"/>
      <c r="D14" s="2"/>
      <c r="E14" s="11">
        <f>SUM(E15:E19)</f>
        <v>320.65999999999997</v>
      </c>
      <c r="F14" s="2"/>
      <c r="G14" s="14">
        <f>SUM(G15:G19)</f>
        <v>560</v>
      </c>
      <c r="H14" s="6"/>
    </row>
    <row r="15" spans="1:18" x14ac:dyDescent="0.25">
      <c r="A15" s="2"/>
      <c r="B15" s="5" t="s">
        <v>11</v>
      </c>
      <c r="C15" s="4">
        <v>4.76</v>
      </c>
      <c r="D15" s="4">
        <v>26</v>
      </c>
      <c r="E15" s="4">
        <f t="shared" ref="E15:E19" si="0">C15*D15</f>
        <v>123.75999999999999</v>
      </c>
      <c r="F15" s="4">
        <v>9</v>
      </c>
      <c r="G15" s="4">
        <f t="shared" ref="G15:G19" si="1">F15*D15</f>
        <v>234</v>
      </c>
      <c r="H15" s="6" t="s">
        <v>27</v>
      </c>
    </row>
    <row r="16" spans="1:18" x14ac:dyDescent="0.25">
      <c r="A16" s="2"/>
      <c r="B16" s="5"/>
      <c r="C16" s="4">
        <v>30</v>
      </c>
      <c r="D16" s="4">
        <v>4</v>
      </c>
      <c r="E16" s="4">
        <f t="shared" si="0"/>
        <v>120</v>
      </c>
      <c r="F16" s="4">
        <v>50</v>
      </c>
      <c r="G16" s="4">
        <f t="shared" si="1"/>
        <v>200</v>
      </c>
      <c r="H16" s="6"/>
    </row>
    <row r="17" spans="1:8" x14ac:dyDescent="0.25">
      <c r="A17" s="2"/>
      <c r="B17" s="5"/>
      <c r="C17" s="4">
        <v>20</v>
      </c>
      <c r="D17" s="4">
        <v>2</v>
      </c>
      <c r="E17" s="4">
        <f t="shared" si="0"/>
        <v>40</v>
      </c>
      <c r="F17" s="4">
        <v>33</v>
      </c>
      <c r="G17" s="4">
        <f t="shared" si="1"/>
        <v>66</v>
      </c>
      <c r="H17" s="6"/>
    </row>
    <row r="18" spans="1:8" x14ac:dyDescent="0.25">
      <c r="A18" s="2"/>
      <c r="B18" s="5"/>
      <c r="C18" s="4">
        <v>3</v>
      </c>
      <c r="D18" s="4">
        <v>10</v>
      </c>
      <c r="E18" s="4">
        <f t="shared" si="0"/>
        <v>30</v>
      </c>
      <c r="F18" s="4">
        <v>5</v>
      </c>
      <c r="G18" s="4">
        <f t="shared" si="1"/>
        <v>50</v>
      </c>
      <c r="H18" s="6"/>
    </row>
    <row r="19" spans="1:8" x14ac:dyDescent="0.25">
      <c r="A19" s="2"/>
      <c r="B19" s="5"/>
      <c r="C19" s="4">
        <v>3.45</v>
      </c>
      <c r="D19" s="4">
        <v>2</v>
      </c>
      <c r="E19" s="4">
        <f t="shared" si="0"/>
        <v>6.9</v>
      </c>
      <c r="F19" s="4">
        <v>5</v>
      </c>
      <c r="G19" s="4">
        <f t="shared" si="1"/>
        <v>10</v>
      </c>
      <c r="H19" s="6" t="s">
        <v>26</v>
      </c>
    </row>
    <row r="20" spans="1:8" x14ac:dyDescent="0.25">
      <c r="A20" s="12" t="s">
        <v>10</v>
      </c>
      <c r="B20" s="5"/>
      <c r="C20" s="4"/>
      <c r="D20" s="4"/>
      <c r="E20" s="4"/>
      <c r="F20" s="4"/>
      <c r="G20" s="9">
        <f>G21</f>
        <v>107</v>
      </c>
      <c r="H20" s="6"/>
    </row>
    <row r="21" spans="1:8" x14ac:dyDescent="0.25">
      <c r="A21" s="16"/>
      <c r="B21" s="10" t="s">
        <v>14</v>
      </c>
      <c r="C21" s="4"/>
      <c r="D21" s="4"/>
      <c r="E21" s="9">
        <f>SUM(E22:E25)</f>
        <v>64.2</v>
      </c>
      <c r="F21" s="4"/>
      <c r="G21" s="9">
        <f>SUM(G22:G25)</f>
        <v>107</v>
      </c>
      <c r="H21" s="17"/>
    </row>
    <row r="22" spans="1:8" ht="17.25" customHeight="1" x14ac:dyDescent="0.25">
      <c r="A22" s="16"/>
      <c r="B22" s="5" t="s">
        <v>11</v>
      </c>
      <c r="C22" s="4">
        <v>5.0199999999999996</v>
      </c>
      <c r="D22" s="4">
        <v>7</v>
      </c>
      <c r="E22" s="4">
        <f>C22*D22</f>
        <v>35.14</v>
      </c>
      <c r="F22" s="4">
        <v>8</v>
      </c>
      <c r="G22" s="4">
        <f t="shared" ref="G22:G25" si="2">F22*D22</f>
        <v>56</v>
      </c>
      <c r="H22" s="22" t="s">
        <v>24</v>
      </c>
    </row>
    <row r="23" spans="1:8" x14ac:dyDescent="0.25">
      <c r="A23" s="16"/>
      <c r="B23" s="2"/>
      <c r="C23" s="4">
        <v>3.3</v>
      </c>
      <c r="D23" s="4">
        <v>1</v>
      </c>
      <c r="E23" s="4">
        <f t="shared" ref="E23:E25" si="3">C23*D23</f>
        <v>3.3</v>
      </c>
      <c r="F23" s="4">
        <v>5</v>
      </c>
      <c r="G23" s="4">
        <f t="shared" si="2"/>
        <v>5</v>
      </c>
      <c r="H23" s="17"/>
    </row>
    <row r="24" spans="1:8" x14ac:dyDescent="0.25">
      <c r="A24" s="16"/>
      <c r="B24" s="2"/>
      <c r="C24" s="4">
        <v>1.82</v>
      </c>
      <c r="D24" s="4">
        <v>6</v>
      </c>
      <c r="E24" s="4">
        <f t="shared" si="3"/>
        <v>10.92</v>
      </c>
      <c r="F24" s="4">
        <v>3</v>
      </c>
      <c r="G24" s="4">
        <f t="shared" si="2"/>
        <v>18</v>
      </c>
      <c r="H24" s="22" t="s">
        <v>25</v>
      </c>
    </row>
    <row r="25" spans="1:8" x14ac:dyDescent="0.25">
      <c r="A25" s="16"/>
      <c r="B25" s="2"/>
      <c r="C25" s="4">
        <v>2.12</v>
      </c>
      <c r="D25" s="4">
        <v>7</v>
      </c>
      <c r="E25" s="4">
        <f t="shared" si="3"/>
        <v>14.84</v>
      </c>
      <c r="F25" s="4">
        <v>4</v>
      </c>
      <c r="G25" s="4">
        <f t="shared" si="2"/>
        <v>28</v>
      </c>
      <c r="H25" s="22" t="s">
        <v>25</v>
      </c>
    </row>
    <row r="26" spans="1:8" ht="30" customHeight="1" x14ac:dyDescent="0.25">
      <c r="A26" s="16"/>
      <c r="B26" s="13" t="s">
        <v>8</v>
      </c>
      <c r="C26" s="4"/>
      <c r="D26" s="9">
        <v>19</v>
      </c>
      <c r="E26" s="4"/>
      <c r="F26" s="4"/>
      <c r="G26" s="4"/>
      <c r="H26" s="17"/>
    </row>
    <row r="27" spans="1:8" x14ac:dyDescent="0.25">
      <c r="A27" s="12" t="s">
        <v>15</v>
      </c>
      <c r="B27" s="2"/>
      <c r="C27" s="4"/>
      <c r="D27" s="4"/>
      <c r="E27" s="4"/>
      <c r="F27" s="4"/>
      <c r="G27" s="9">
        <f>G28</f>
        <v>52</v>
      </c>
      <c r="H27" s="2"/>
    </row>
    <row r="28" spans="1:8" x14ac:dyDescent="0.25">
      <c r="A28" s="2"/>
      <c r="B28" s="10" t="s">
        <v>13</v>
      </c>
      <c r="C28" s="4"/>
      <c r="D28" s="4"/>
      <c r="E28" s="9">
        <f>SUM(E29:E31)</f>
        <v>34.450000000000003</v>
      </c>
      <c r="F28" s="4"/>
      <c r="G28" s="9">
        <f>SUM(G29:G31)</f>
        <v>52</v>
      </c>
      <c r="H28" s="2"/>
    </row>
    <row r="29" spans="1:8" x14ac:dyDescent="0.25">
      <c r="A29" s="2"/>
      <c r="B29" s="5" t="s">
        <v>11</v>
      </c>
      <c r="C29" s="4">
        <v>3.4</v>
      </c>
      <c r="D29" s="4">
        <v>8</v>
      </c>
      <c r="E29" s="4">
        <f t="shared" ref="E29:E31" si="4">C29*D29</f>
        <v>27.2</v>
      </c>
      <c r="F29" s="4">
        <v>5</v>
      </c>
      <c r="G29" s="4">
        <f t="shared" ref="G29:G31" si="5">F29*D29</f>
        <v>40</v>
      </c>
      <c r="H29" s="2"/>
    </row>
    <row r="30" spans="1:8" ht="16.5" customHeight="1" x14ac:dyDescent="0.25">
      <c r="A30" s="2"/>
      <c r="B30" s="2"/>
      <c r="C30" s="4">
        <v>1.63</v>
      </c>
      <c r="D30" s="4">
        <v>2</v>
      </c>
      <c r="E30" s="4">
        <f t="shared" si="4"/>
        <v>3.26</v>
      </c>
      <c r="F30" s="4">
        <v>3</v>
      </c>
      <c r="G30" s="4">
        <f t="shared" si="5"/>
        <v>6</v>
      </c>
      <c r="H30" s="22" t="s">
        <v>24</v>
      </c>
    </row>
    <row r="31" spans="1:8" ht="17.25" customHeight="1" x14ac:dyDescent="0.25">
      <c r="A31" s="2"/>
      <c r="B31" s="2"/>
      <c r="C31" s="4">
        <v>1.33</v>
      </c>
      <c r="D31" s="4">
        <v>3</v>
      </c>
      <c r="E31" s="4">
        <f t="shared" si="4"/>
        <v>3.99</v>
      </c>
      <c r="F31" s="4">
        <v>2</v>
      </c>
      <c r="G31" s="4">
        <f t="shared" si="5"/>
        <v>6</v>
      </c>
      <c r="H31" s="22" t="s">
        <v>24</v>
      </c>
    </row>
    <row r="32" spans="1:8" x14ac:dyDescent="0.25">
      <c r="A32" s="12" t="s">
        <v>17</v>
      </c>
      <c r="B32" s="2"/>
      <c r="C32" s="4"/>
      <c r="D32" s="4"/>
      <c r="E32" s="4"/>
      <c r="F32" s="4"/>
      <c r="G32" s="9">
        <f>G33</f>
        <v>105</v>
      </c>
      <c r="H32" s="2"/>
    </row>
    <row r="33" spans="1:8" x14ac:dyDescent="0.25">
      <c r="A33" s="2"/>
      <c r="B33" s="10" t="s">
        <v>13</v>
      </c>
      <c r="C33" s="4"/>
      <c r="D33" s="4"/>
      <c r="E33" s="9">
        <f>SUM(E34:E50)</f>
        <v>69.8</v>
      </c>
      <c r="F33" s="4"/>
      <c r="G33" s="9">
        <f>SUM(G34:G50)</f>
        <v>105</v>
      </c>
      <c r="H33" s="2"/>
    </row>
    <row r="34" spans="1:8" x14ac:dyDescent="0.25">
      <c r="A34" s="2"/>
      <c r="B34" s="5" t="s">
        <v>11</v>
      </c>
      <c r="C34" s="4">
        <v>0.45</v>
      </c>
      <c r="D34" s="4">
        <v>1</v>
      </c>
      <c r="E34" s="4">
        <f t="shared" ref="E34:E56" si="6">C34*D34</f>
        <v>0.45</v>
      </c>
      <c r="F34" s="4">
        <v>2</v>
      </c>
      <c r="G34" s="4">
        <f t="shared" ref="G34:G36" si="7">F34*D34</f>
        <v>2</v>
      </c>
      <c r="H34" s="2"/>
    </row>
    <row r="35" spans="1:8" x14ac:dyDescent="0.25">
      <c r="A35" s="2"/>
      <c r="B35" s="2"/>
      <c r="C35" s="4">
        <v>0.9</v>
      </c>
      <c r="D35" s="4">
        <v>1</v>
      </c>
      <c r="E35" s="4">
        <f t="shared" si="6"/>
        <v>0.9</v>
      </c>
      <c r="F35" s="4">
        <v>2</v>
      </c>
      <c r="G35" s="4">
        <f t="shared" si="7"/>
        <v>2</v>
      </c>
      <c r="H35" s="2"/>
    </row>
    <row r="36" spans="1:8" x14ac:dyDescent="0.25">
      <c r="A36" s="2"/>
      <c r="B36" s="2"/>
      <c r="C36" s="4">
        <v>1.35</v>
      </c>
      <c r="D36" s="4">
        <v>1</v>
      </c>
      <c r="E36" s="4">
        <f t="shared" si="6"/>
        <v>1.35</v>
      </c>
      <c r="F36" s="4">
        <v>2</v>
      </c>
      <c r="G36" s="4">
        <f t="shared" si="7"/>
        <v>2</v>
      </c>
      <c r="H36" s="2"/>
    </row>
    <row r="37" spans="1:8" x14ac:dyDescent="0.25">
      <c r="A37" s="2"/>
      <c r="B37" s="2"/>
      <c r="C37" s="4">
        <v>1.8</v>
      </c>
      <c r="D37" s="4">
        <v>1</v>
      </c>
      <c r="E37" s="4">
        <f t="shared" ref="E37" si="8">C37*D37</f>
        <v>1.8</v>
      </c>
      <c r="F37" s="4">
        <v>3</v>
      </c>
      <c r="G37" s="4">
        <f t="shared" ref="G37:G56" si="9">F37*D37</f>
        <v>3</v>
      </c>
      <c r="H37" s="2"/>
    </row>
    <row r="38" spans="1:8" x14ac:dyDescent="0.25">
      <c r="A38" s="2"/>
      <c r="B38" s="2"/>
      <c r="C38" s="4">
        <v>2.25</v>
      </c>
      <c r="D38" s="4">
        <v>2</v>
      </c>
      <c r="E38" s="4">
        <f t="shared" si="6"/>
        <v>4.5</v>
      </c>
      <c r="F38" s="4">
        <v>4</v>
      </c>
      <c r="G38" s="4">
        <f t="shared" si="9"/>
        <v>8</v>
      </c>
      <c r="H38" s="2"/>
    </row>
    <row r="39" spans="1:8" x14ac:dyDescent="0.25">
      <c r="A39" s="2"/>
      <c r="B39" s="2"/>
      <c r="C39" s="4">
        <v>2.7</v>
      </c>
      <c r="D39" s="4">
        <v>1</v>
      </c>
      <c r="E39" s="4">
        <f t="shared" si="6"/>
        <v>2.7</v>
      </c>
      <c r="F39" s="4">
        <v>5</v>
      </c>
      <c r="G39" s="4">
        <f t="shared" si="9"/>
        <v>5</v>
      </c>
      <c r="H39" s="2"/>
    </row>
    <row r="40" spans="1:8" x14ac:dyDescent="0.25">
      <c r="A40" s="2"/>
      <c r="B40" s="2"/>
      <c r="C40" s="4">
        <v>3</v>
      </c>
      <c r="D40" s="4">
        <v>2</v>
      </c>
      <c r="E40" s="4">
        <f t="shared" si="6"/>
        <v>6</v>
      </c>
      <c r="F40" s="4">
        <v>5</v>
      </c>
      <c r="G40" s="4">
        <f t="shared" si="9"/>
        <v>10</v>
      </c>
      <c r="H40" s="2"/>
    </row>
    <row r="41" spans="1:8" x14ac:dyDescent="0.25">
      <c r="A41" s="2"/>
      <c r="B41" s="2"/>
      <c r="C41" s="4">
        <v>3.45</v>
      </c>
      <c r="D41" s="4">
        <v>1</v>
      </c>
      <c r="E41" s="4">
        <f t="shared" si="6"/>
        <v>3.45</v>
      </c>
      <c r="F41" s="4">
        <v>5</v>
      </c>
      <c r="G41" s="4">
        <f t="shared" si="9"/>
        <v>5</v>
      </c>
      <c r="H41" s="2"/>
    </row>
    <row r="42" spans="1:8" x14ac:dyDescent="0.25">
      <c r="A42" s="2"/>
      <c r="B42" s="2"/>
      <c r="C42" s="4">
        <v>4.05</v>
      </c>
      <c r="D42" s="4">
        <v>1</v>
      </c>
      <c r="E42" s="4">
        <f t="shared" si="6"/>
        <v>4.05</v>
      </c>
      <c r="F42" s="4">
        <v>6</v>
      </c>
      <c r="G42" s="4">
        <f t="shared" si="9"/>
        <v>6</v>
      </c>
      <c r="H42" s="2"/>
    </row>
    <row r="43" spans="1:8" x14ac:dyDescent="0.25">
      <c r="A43" s="2"/>
      <c r="B43" s="2"/>
      <c r="C43" s="4">
        <v>4.3499999999999996</v>
      </c>
      <c r="D43" s="4">
        <v>1</v>
      </c>
      <c r="E43" s="4">
        <f t="shared" si="6"/>
        <v>4.3499999999999996</v>
      </c>
      <c r="F43" s="4">
        <v>7</v>
      </c>
      <c r="G43" s="4">
        <f t="shared" si="9"/>
        <v>7</v>
      </c>
      <c r="H43" s="2"/>
    </row>
    <row r="44" spans="1:8" x14ac:dyDescent="0.25">
      <c r="A44" s="2"/>
      <c r="B44" s="2"/>
      <c r="C44" s="4">
        <v>4.8</v>
      </c>
      <c r="D44" s="4">
        <v>1</v>
      </c>
      <c r="E44" s="4">
        <f t="shared" si="6"/>
        <v>4.8</v>
      </c>
      <c r="F44" s="4">
        <v>7</v>
      </c>
      <c r="G44" s="4">
        <f t="shared" si="9"/>
        <v>7</v>
      </c>
      <c r="H44" s="2"/>
    </row>
    <row r="45" spans="1:8" x14ac:dyDescent="0.25">
      <c r="A45" s="2"/>
      <c r="B45" s="2"/>
      <c r="C45" s="4">
        <v>5.25</v>
      </c>
      <c r="D45" s="4">
        <v>1</v>
      </c>
      <c r="E45" s="4">
        <f t="shared" si="6"/>
        <v>5.25</v>
      </c>
      <c r="F45" s="4">
        <v>8</v>
      </c>
      <c r="G45" s="4">
        <f t="shared" si="9"/>
        <v>8</v>
      </c>
      <c r="H45" s="2"/>
    </row>
    <row r="46" spans="1:8" x14ac:dyDescent="0.25">
      <c r="A46" s="2"/>
      <c r="B46" s="2"/>
      <c r="C46" s="7">
        <v>5.4</v>
      </c>
      <c r="D46" s="7">
        <v>1</v>
      </c>
      <c r="E46" s="4">
        <f t="shared" si="6"/>
        <v>5.4</v>
      </c>
      <c r="F46" s="7">
        <v>8</v>
      </c>
      <c r="G46" s="4">
        <f t="shared" si="9"/>
        <v>8</v>
      </c>
      <c r="H46" s="2"/>
    </row>
    <row r="47" spans="1:8" x14ac:dyDescent="0.25">
      <c r="A47" s="2"/>
      <c r="B47" s="2"/>
      <c r="C47" s="7">
        <v>3.45</v>
      </c>
      <c r="D47" s="7">
        <v>1</v>
      </c>
      <c r="E47" s="4">
        <f t="shared" si="6"/>
        <v>3.45</v>
      </c>
      <c r="F47" s="7">
        <v>5</v>
      </c>
      <c r="G47" s="4">
        <f t="shared" si="9"/>
        <v>5</v>
      </c>
      <c r="H47" s="2"/>
    </row>
    <row r="48" spans="1:8" x14ac:dyDescent="0.25">
      <c r="A48" s="2"/>
      <c r="B48" s="2"/>
      <c r="C48" s="7">
        <v>3.75</v>
      </c>
      <c r="D48" s="7">
        <v>1</v>
      </c>
      <c r="E48" s="4">
        <f t="shared" si="6"/>
        <v>3.75</v>
      </c>
      <c r="F48" s="7">
        <v>6</v>
      </c>
      <c r="G48" s="4">
        <f t="shared" si="9"/>
        <v>6</v>
      </c>
      <c r="H48" s="2"/>
    </row>
    <row r="49" spans="1:8" x14ac:dyDescent="0.25">
      <c r="A49" s="2"/>
      <c r="B49" s="2"/>
      <c r="C49" s="7">
        <v>3.9</v>
      </c>
      <c r="D49" s="7">
        <v>1</v>
      </c>
      <c r="E49" s="4">
        <f t="shared" si="6"/>
        <v>3.9</v>
      </c>
      <c r="F49" s="7">
        <v>6</v>
      </c>
      <c r="G49" s="4">
        <f t="shared" si="9"/>
        <v>6</v>
      </c>
      <c r="H49" s="2"/>
    </row>
    <row r="50" spans="1:8" x14ac:dyDescent="0.25">
      <c r="A50" s="2"/>
      <c r="B50" s="2"/>
      <c r="C50" s="7">
        <v>13.7</v>
      </c>
      <c r="D50" s="7">
        <v>1</v>
      </c>
      <c r="E50" s="4">
        <f t="shared" si="6"/>
        <v>13.7</v>
      </c>
      <c r="F50" s="7">
        <v>15</v>
      </c>
      <c r="G50" s="4">
        <f t="shared" si="9"/>
        <v>15</v>
      </c>
      <c r="H50" s="2" t="s">
        <v>18</v>
      </c>
    </row>
    <row r="51" spans="1:8" x14ac:dyDescent="0.25">
      <c r="A51" s="12" t="s">
        <v>19</v>
      </c>
      <c r="B51" s="2"/>
      <c r="C51" s="7"/>
      <c r="D51" s="7"/>
      <c r="E51" s="4"/>
      <c r="F51" s="7"/>
      <c r="G51" s="9">
        <f>G52</f>
        <v>174</v>
      </c>
      <c r="H51" s="2"/>
    </row>
    <row r="52" spans="1:8" x14ac:dyDescent="0.25">
      <c r="A52" s="2"/>
      <c r="B52" s="10" t="s">
        <v>13</v>
      </c>
      <c r="C52" s="7"/>
      <c r="D52" s="7"/>
      <c r="E52" s="9">
        <f>SUM(E53:E56)</f>
        <v>91.2</v>
      </c>
      <c r="F52" s="7"/>
      <c r="G52" s="9">
        <f>SUM(G53:G56)</f>
        <v>174</v>
      </c>
      <c r="H52" s="2"/>
    </row>
    <row r="53" spans="1:8" x14ac:dyDescent="0.25">
      <c r="A53" s="2"/>
      <c r="B53" s="5" t="s">
        <v>11</v>
      </c>
      <c r="C53" s="7">
        <v>4.05</v>
      </c>
      <c r="D53" s="7">
        <v>4</v>
      </c>
      <c r="E53" s="4">
        <f t="shared" si="6"/>
        <v>16.2</v>
      </c>
      <c r="F53" s="7">
        <v>6</v>
      </c>
      <c r="G53" s="4">
        <f t="shared" si="9"/>
        <v>24</v>
      </c>
      <c r="H53" s="2"/>
    </row>
    <row r="54" spans="1:8" x14ac:dyDescent="0.25">
      <c r="A54" s="2"/>
      <c r="B54" s="2"/>
      <c r="C54" s="7">
        <v>2.5</v>
      </c>
      <c r="D54" s="7">
        <v>10</v>
      </c>
      <c r="E54" s="4">
        <f t="shared" si="6"/>
        <v>25</v>
      </c>
      <c r="F54" s="7">
        <v>5</v>
      </c>
      <c r="G54" s="4">
        <f t="shared" si="9"/>
        <v>50</v>
      </c>
      <c r="H54" s="2"/>
    </row>
    <row r="55" spans="1:8" x14ac:dyDescent="0.25">
      <c r="A55" s="2"/>
      <c r="B55" s="2"/>
      <c r="C55" s="7">
        <v>2.5</v>
      </c>
      <c r="D55" s="7">
        <v>10</v>
      </c>
      <c r="E55" s="4">
        <f t="shared" si="6"/>
        <v>25</v>
      </c>
      <c r="F55" s="7">
        <v>5</v>
      </c>
      <c r="G55" s="4">
        <f t="shared" si="9"/>
        <v>50</v>
      </c>
      <c r="H55" s="2"/>
    </row>
    <row r="56" spans="1:8" x14ac:dyDescent="0.25">
      <c r="A56" s="2"/>
      <c r="B56" s="2"/>
      <c r="C56" s="7">
        <v>2.5</v>
      </c>
      <c r="D56" s="7">
        <v>10</v>
      </c>
      <c r="E56" s="4">
        <f t="shared" si="6"/>
        <v>25</v>
      </c>
      <c r="F56" s="7">
        <v>5</v>
      </c>
      <c r="G56" s="4">
        <f t="shared" si="9"/>
        <v>50</v>
      </c>
      <c r="H56" s="2"/>
    </row>
    <row r="57" spans="1:8" x14ac:dyDescent="0.25">
      <c r="A57" s="12" t="s">
        <v>20</v>
      </c>
      <c r="B57" s="2"/>
      <c r="C57" s="2"/>
      <c r="D57" s="2"/>
      <c r="E57" s="2"/>
      <c r="F57" s="2"/>
      <c r="G57" s="14">
        <f>G58</f>
        <v>192</v>
      </c>
      <c r="H57" s="2"/>
    </row>
    <row r="58" spans="1:8" x14ac:dyDescent="0.25">
      <c r="A58" s="2"/>
      <c r="B58" s="10" t="s">
        <v>13</v>
      </c>
      <c r="C58" s="7"/>
      <c r="D58" s="7"/>
      <c r="E58" s="9">
        <f>SUM(E59:E63)</f>
        <v>121.07999999999998</v>
      </c>
      <c r="F58" s="7"/>
      <c r="G58" s="9">
        <f>SUM(G59:G63)</f>
        <v>192</v>
      </c>
      <c r="H58" s="2"/>
    </row>
    <row r="59" spans="1:8" x14ac:dyDescent="0.25">
      <c r="A59" s="2"/>
      <c r="B59" s="5" t="s">
        <v>11</v>
      </c>
      <c r="C59" s="7">
        <v>4.05</v>
      </c>
      <c r="D59" s="7">
        <v>12</v>
      </c>
      <c r="E59" s="4">
        <f t="shared" ref="E59:E63" si="10">C59*D59</f>
        <v>48.599999999999994</v>
      </c>
      <c r="F59" s="7">
        <v>6</v>
      </c>
      <c r="G59" s="4">
        <f t="shared" ref="G59:G63" si="11">F59*D59</f>
        <v>72</v>
      </c>
      <c r="H59" s="2"/>
    </row>
    <row r="60" spans="1:8" x14ac:dyDescent="0.25">
      <c r="A60" s="2"/>
      <c r="B60" s="2"/>
      <c r="C60" s="7">
        <v>2.0499999999999998</v>
      </c>
      <c r="D60" s="7">
        <v>12</v>
      </c>
      <c r="E60" s="4">
        <f t="shared" si="10"/>
        <v>24.599999999999998</v>
      </c>
      <c r="F60" s="7">
        <v>3</v>
      </c>
      <c r="G60" s="4">
        <f t="shared" si="11"/>
        <v>36</v>
      </c>
      <c r="H60" s="2"/>
    </row>
    <row r="61" spans="1:8" x14ac:dyDescent="0.25">
      <c r="A61" s="2"/>
      <c r="B61" s="2"/>
      <c r="C61" s="7">
        <v>1.1000000000000001</v>
      </c>
      <c r="D61" s="7">
        <v>6</v>
      </c>
      <c r="E61" s="4">
        <f t="shared" si="10"/>
        <v>6.6000000000000005</v>
      </c>
      <c r="F61" s="7">
        <v>3</v>
      </c>
      <c r="G61" s="4">
        <f t="shared" si="11"/>
        <v>18</v>
      </c>
      <c r="H61" s="2"/>
    </row>
    <row r="62" spans="1:8" ht="15.75" customHeight="1" x14ac:dyDescent="0.25">
      <c r="A62" s="2"/>
      <c r="B62" s="2"/>
      <c r="C62" s="7">
        <v>0.88</v>
      </c>
      <c r="D62" s="7">
        <v>6</v>
      </c>
      <c r="E62" s="4">
        <f t="shared" si="10"/>
        <v>5.28</v>
      </c>
      <c r="F62" s="7">
        <v>2</v>
      </c>
      <c r="G62" s="4">
        <f t="shared" si="11"/>
        <v>12</v>
      </c>
      <c r="H62" s="22" t="s">
        <v>24</v>
      </c>
    </row>
    <row r="63" spans="1:8" x14ac:dyDescent="0.25">
      <c r="A63" s="2"/>
      <c r="B63" s="2"/>
      <c r="C63" s="19">
        <v>2</v>
      </c>
      <c r="D63" s="19">
        <v>18</v>
      </c>
      <c r="E63" s="20">
        <f t="shared" si="10"/>
        <v>36</v>
      </c>
      <c r="F63" s="19">
        <v>3</v>
      </c>
      <c r="G63" s="20">
        <f t="shared" si="11"/>
        <v>54</v>
      </c>
      <c r="H63" s="2"/>
    </row>
    <row r="64" spans="1:8" x14ac:dyDescent="0.25">
      <c r="A64" s="12" t="s">
        <v>21</v>
      </c>
      <c r="B64" s="2"/>
      <c r="C64" s="2"/>
      <c r="D64" s="2"/>
      <c r="E64" s="2"/>
      <c r="F64" s="2"/>
      <c r="G64" s="14">
        <f>G65</f>
        <v>192</v>
      </c>
      <c r="H64" s="2"/>
    </row>
    <row r="65" spans="1:8" x14ac:dyDescent="0.25">
      <c r="A65" s="2"/>
      <c r="B65" s="10" t="s">
        <v>13</v>
      </c>
      <c r="C65" s="7"/>
      <c r="D65" s="7"/>
      <c r="E65" s="9">
        <f>SUM(E66:E70)</f>
        <v>105.47999999999999</v>
      </c>
      <c r="F65" s="7"/>
      <c r="G65" s="9">
        <f>SUM(G66:G70)</f>
        <v>192</v>
      </c>
      <c r="H65" s="2"/>
    </row>
    <row r="66" spans="1:8" x14ac:dyDescent="0.25">
      <c r="A66" s="2"/>
      <c r="B66" s="5" t="s">
        <v>11</v>
      </c>
      <c r="C66" s="7">
        <v>3.4</v>
      </c>
      <c r="D66" s="7">
        <v>12</v>
      </c>
      <c r="E66" s="4">
        <f t="shared" ref="E66:E70" si="12">C66*D66</f>
        <v>40.799999999999997</v>
      </c>
      <c r="F66" s="7">
        <v>6</v>
      </c>
      <c r="G66" s="4">
        <f t="shared" ref="G66:G70" si="13">F66*D66</f>
        <v>72</v>
      </c>
      <c r="H66" s="2"/>
    </row>
    <row r="67" spans="1:8" x14ac:dyDescent="0.25">
      <c r="A67" s="2"/>
      <c r="B67" s="2"/>
      <c r="C67" s="7">
        <v>1.4</v>
      </c>
      <c r="D67" s="7">
        <v>12</v>
      </c>
      <c r="E67" s="4">
        <f t="shared" si="12"/>
        <v>16.799999999999997</v>
      </c>
      <c r="F67" s="7">
        <v>3</v>
      </c>
      <c r="G67" s="4">
        <f t="shared" si="13"/>
        <v>36</v>
      </c>
      <c r="H67" s="2"/>
    </row>
    <row r="68" spans="1:8" x14ac:dyDescent="0.25">
      <c r="A68" s="2"/>
      <c r="B68" s="2"/>
      <c r="C68" s="7">
        <v>1.1000000000000001</v>
      </c>
      <c r="D68" s="7">
        <v>6</v>
      </c>
      <c r="E68" s="4">
        <f t="shared" si="12"/>
        <v>6.6000000000000005</v>
      </c>
      <c r="F68" s="7">
        <v>3</v>
      </c>
      <c r="G68" s="4">
        <f t="shared" si="13"/>
        <v>18</v>
      </c>
      <c r="H68" s="2"/>
    </row>
    <row r="69" spans="1:8" ht="13.5" customHeight="1" x14ac:dyDescent="0.25">
      <c r="A69" s="2"/>
      <c r="B69" s="2"/>
      <c r="C69" s="7">
        <v>0.88</v>
      </c>
      <c r="D69" s="7">
        <v>6</v>
      </c>
      <c r="E69" s="4">
        <f t="shared" si="12"/>
        <v>5.28</v>
      </c>
      <c r="F69" s="7">
        <v>2</v>
      </c>
      <c r="G69" s="4">
        <f t="shared" si="13"/>
        <v>12</v>
      </c>
      <c r="H69" s="22" t="s">
        <v>24</v>
      </c>
    </row>
    <row r="70" spans="1:8" x14ac:dyDescent="0.25">
      <c r="A70" s="2"/>
      <c r="B70" s="2"/>
      <c r="C70" s="19">
        <v>2</v>
      </c>
      <c r="D70" s="19">
        <v>18</v>
      </c>
      <c r="E70" s="20">
        <f t="shared" si="12"/>
        <v>36</v>
      </c>
      <c r="F70" s="19">
        <v>3</v>
      </c>
      <c r="G70" s="20">
        <f t="shared" si="13"/>
        <v>54</v>
      </c>
      <c r="H70" s="2"/>
    </row>
    <row r="71" spans="1:8" x14ac:dyDescent="0.25">
      <c r="A71" s="12" t="s">
        <v>22</v>
      </c>
      <c r="B71" s="2"/>
      <c r="C71" s="2"/>
      <c r="D71" s="2"/>
      <c r="E71" s="2"/>
      <c r="F71" s="2"/>
      <c r="G71" s="9">
        <f>G72</f>
        <v>468</v>
      </c>
      <c r="H71" s="2"/>
    </row>
    <row r="72" spans="1:8" x14ac:dyDescent="0.25">
      <c r="A72" s="2"/>
      <c r="B72" s="10" t="s">
        <v>13</v>
      </c>
      <c r="C72" s="7"/>
      <c r="D72" s="7"/>
      <c r="E72" s="9">
        <f>SUM(E73:E77)</f>
        <v>251.64</v>
      </c>
      <c r="F72" s="7"/>
      <c r="G72" s="9">
        <f>SUM(G73:G77)</f>
        <v>468</v>
      </c>
      <c r="H72" s="2"/>
    </row>
    <row r="73" spans="1:8" x14ac:dyDescent="0.25">
      <c r="A73" s="2"/>
      <c r="B73" s="5" t="s">
        <v>11</v>
      </c>
      <c r="C73" s="7">
        <v>2.5</v>
      </c>
      <c r="D73" s="7">
        <f>12*3</f>
        <v>36</v>
      </c>
      <c r="E73" s="4">
        <f t="shared" ref="E73:E77" si="14">C73*D73</f>
        <v>90</v>
      </c>
      <c r="F73" s="7">
        <v>4</v>
      </c>
      <c r="G73" s="4">
        <f t="shared" ref="G73:G77" si="15">F73*D73</f>
        <v>144</v>
      </c>
      <c r="H73" s="2"/>
    </row>
    <row r="74" spans="1:8" x14ac:dyDescent="0.25">
      <c r="A74" s="2"/>
      <c r="B74" s="2"/>
      <c r="C74" s="7">
        <v>0.5</v>
      </c>
      <c r="D74" s="7">
        <f>12*3</f>
        <v>36</v>
      </c>
      <c r="E74" s="4">
        <f t="shared" si="14"/>
        <v>18</v>
      </c>
      <c r="F74" s="7">
        <v>2</v>
      </c>
      <c r="G74" s="4">
        <f t="shared" si="15"/>
        <v>72</v>
      </c>
      <c r="H74" s="2"/>
    </row>
    <row r="75" spans="1:8" x14ac:dyDescent="0.25">
      <c r="A75" s="2"/>
      <c r="B75" s="2"/>
      <c r="C75" s="7">
        <v>1.1000000000000001</v>
      </c>
      <c r="D75" s="7">
        <f>6*3</f>
        <v>18</v>
      </c>
      <c r="E75" s="4">
        <f t="shared" si="14"/>
        <v>19.8</v>
      </c>
      <c r="F75" s="7">
        <v>3</v>
      </c>
      <c r="G75" s="4">
        <f t="shared" si="15"/>
        <v>54</v>
      </c>
      <c r="H75" s="2"/>
    </row>
    <row r="76" spans="1:8" ht="18" customHeight="1" x14ac:dyDescent="0.25">
      <c r="A76" s="2"/>
      <c r="B76" s="2"/>
      <c r="C76" s="7">
        <v>0.88</v>
      </c>
      <c r="D76" s="7">
        <f>6*3</f>
        <v>18</v>
      </c>
      <c r="E76" s="4">
        <f t="shared" si="14"/>
        <v>15.84</v>
      </c>
      <c r="F76" s="7">
        <v>2</v>
      </c>
      <c r="G76" s="4">
        <f t="shared" si="15"/>
        <v>36</v>
      </c>
      <c r="H76" s="22" t="s">
        <v>24</v>
      </c>
    </row>
    <row r="77" spans="1:8" x14ac:dyDescent="0.25">
      <c r="A77" s="2"/>
      <c r="B77" s="2"/>
      <c r="C77" s="19">
        <v>2</v>
      </c>
      <c r="D77" s="19">
        <f>18*3</f>
        <v>54</v>
      </c>
      <c r="E77" s="20">
        <f t="shared" si="14"/>
        <v>108</v>
      </c>
      <c r="F77" s="19">
        <v>3</v>
      </c>
      <c r="G77" s="20">
        <f t="shared" si="15"/>
        <v>162</v>
      </c>
      <c r="H77" s="2"/>
    </row>
    <row r="78" spans="1:8" x14ac:dyDescent="0.25">
      <c r="A78" s="12" t="s">
        <v>23</v>
      </c>
      <c r="B78" s="2"/>
      <c r="C78" s="2"/>
      <c r="D78" s="2"/>
      <c r="E78" s="2"/>
      <c r="F78" s="2"/>
      <c r="G78" s="14">
        <f>G79</f>
        <v>139</v>
      </c>
      <c r="H78" s="2"/>
    </row>
    <row r="79" spans="1:8" x14ac:dyDescent="0.25">
      <c r="A79" s="2"/>
      <c r="B79" s="10" t="s">
        <v>13</v>
      </c>
      <c r="C79" s="7"/>
      <c r="D79" s="7"/>
      <c r="E79" s="9">
        <f>SUM(E80:E84)</f>
        <v>72.88</v>
      </c>
      <c r="F79" s="7"/>
      <c r="G79" s="9">
        <f>SUM(G80:G84)</f>
        <v>139</v>
      </c>
      <c r="H79" s="2"/>
    </row>
    <row r="80" spans="1:8" x14ac:dyDescent="0.25">
      <c r="A80" s="2"/>
      <c r="B80" s="5" t="s">
        <v>11</v>
      </c>
      <c r="C80" s="7">
        <v>2.5</v>
      </c>
      <c r="D80" s="7">
        <v>10</v>
      </c>
      <c r="E80" s="4">
        <f t="shared" ref="E80:E84" si="16">C80*D80</f>
        <v>25</v>
      </c>
      <c r="F80" s="7">
        <v>4</v>
      </c>
      <c r="G80" s="4">
        <f t="shared" ref="G80:G84" si="17">F80*D80</f>
        <v>40</v>
      </c>
      <c r="H80" s="2"/>
    </row>
    <row r="81" spans="1:8" x14ac:dyDescent="0.25">
      <c r="A81" s="2"/>
      <c r="B81" s="2"/>
      <c r="C81" s="7">
        <v>0.5</v>
      </c>
      <c r="D81" s="7">
        <v>12</v>
      </c>
      <c r="E81" s="4">
        <f t="shared" si="16"/>
        <v>6</v>
      </c>
      <c r="F81" s="7">
        <v>2</v>
      </c>
      <c r="G81" s="4">
        <f t="shared" si="17"/>
        <v>24</v>
      </c>
      <c r="H81" s="2"/>
    </row>
    <row r="82" spans="1:8" x14ac:dyDescent="0.25">
      <c r="A82" s="2"/>
      <c r="B82" s="2"/>
      <c r="C82" s="7">
        <v>1.1000000000000001</v>
      </c>
      <c r="D82" s="7">
        <v>6</v>
      </c>
      <c r="E82" s="4">
        <f t="shared" si="16"/>
        <v>6.6000000000000005</v>
      </c>
      <c r="F82" s="7">
        <v>3</v>
      </c>
      <c r="G82" s="4">
        <f t="shared" si="17"/>
        <v>18</v>
      </c>
      <c r="H82" s="2"/>
    </row>
    <row r="83" spans="1:8" ht="16.5" customHeight="1" x14ac:dyDescent="0.25">
      <c r="A83" s="2"/>
      <c r="B83" s="2"/>
      <c r="C83" s="7">
        <v>0.88</v>
      </c>
      <c r="D83" s="7">
        <v>6</v>
      </c>
      <c r="E83" s="4">
        <f t="shared" si="16"/>
        <v>5.28</v>
      </c>
      <c r="F83" s="7">
        <v>2</v>
      </c>
      <c r="G83" s="4">
        <f t="shared" si="17"/>
        <v>12</v>
      </c>
      <c r="H83" s="22" t="s">
        <v>24</v>
      </c>
    </row>
    <row r="84" spans="1:8" x14ac:dyDescent="0.25">
      <c r="A84" s="2"/>
      <c r="B84" s="2"/>
      <c r="C84" s="19">
        <v>2</v>
      </c>
      <c r="D84" s="19">
        <v>15</v>
      </c>
      <c r="E84" s="20">
        <f t="shared" si="16"/>
        <v>30</v>
      </c>
      <c r="F84" s="19">
        <v>3</v>
      </c>
      <c r="G84" s="20">
        <f t="shared" si="17"/>
        <v>45</v>
      </c>
      <c r="H84" s="2"/>
    </row>
    <row r="86" spans="1:8" ht="15.75" hidden="1" x14ac:dyDescent="0.25">
      <c r="A86" s="28" t="s">
        <v>30</v>
      </c>
      <c r="C86" s="29"/>
      <c r="D86" s="28"/>
      <c r="E86" s="30"/>
    </row>
    <row r="87" spans="1:8" ht="15.75" hidden="1" x14ac:dyDescent="0.25">
      <c r="A87" s="28" t="s">
        <v>31</v>
      </c>
      <c r="B87" s="31"/>
      <c r="E87" s="30"/>
      <c r="F87" s="32"/>
      <c r="G87" s="28" t="s">
        <v>32</v>
      </c>
    </row>
    <row r="88" spans="1:8" ht="15.75" hidden="1" x14ac:dyDescent="0.25">
      <c r="A88" s="28"/>
      <c r="C88" s="29"/>
      <c r="D88" s="28"/>
      <c r="E88" s="30"/>
    </row>
    <row r="89" spans="1:8" ht="15.75" hidden="1" x14ac:dyDescent="0.25">
      <c r="A89" s="28" t="s">
        <v>36</v>
      </c>
      <c r="C89" s="29"/>
      <c r="D89" s="28"/>
      <c r="E89" s="30"/>
    </row>
    <row r="90" spans="1:8" ht="15.75" hidden="1" x14ac:dyDescent="0.25">
      <c r="A90" s="28" t="s">
        <v>33</v>
      </c>
      <c r="C90" s="29"/>
      <c r="D90" s="28"/>
      <c r="E90" s="30"/>
    </row>
    <row r="91" spans="1:8" ht="15.75" hidden="1" x14ac:dyDescent="0.25">
      <c r="A91" s="28" t="s">
        <v>34</v>
      </c>
      <c r="E91" s="30"/>
      <c r="F91" s="32"/>
      <c r="G91" s="28" t="s">
        <v>35</v>
      </c>
    </row>
    <row r="92" spans="1:8" hidden="1" x14ac:dyDescent="0.25"/>
    <row r="93" spans="1:8" hidden="1" x14ac:dyDescent="0.25"/>
    <row r="94" spans="1:8" hidden="1" x14ac:dyDescent="0.25"/>
  </sheetData>
  <mergeCells count="7">
    <mergeCell ref="G1:H1"/>
    <mergeCell ref="C8:D8"/>
    <mergeCell ref="C3:D3"/>
    <mergeCell ref="C4:D4"/>
    <mergeCell ref="C5:D5"/>
    <mergeCell ref="C6:D6"/>
    <mergeCell ref="C7:D7"/>
  </mergeCells>
  <pageMargins left="0.70866141732283472" right="0.51181102362204722" top="0.74803149606299213" bottom="0.74803149606299213" header="0.31496062992125984" footer="0.31496062992125984"/>
  <pageSetup paperSize="9" scale="78" fitToHeight="6" orientation="portrait" r:id="rId1"/>
  <headerFooter>
    <oddFooter>Страница  &amp;P из &amp;N</oddFooter>
  </headerFooter>
  <rowBreaks count="1" manualBreakCount="1">
    <brk id="5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2018-09-05T08:47:07Z</dcterms:modified>
</cp:coreProperties>
</file>